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db7452a9686e5fa/Desktop/Caja Tacna/"/>
    </mc:Choice>
  </mc:AlternateContent>
  <xr:revisionPtr revIDLastSave="13" documentId="11_CD7546028E618C2BFF233466C9E2313F9617752B" xr6:coauthVersionLast="47" xr6:coauthVersionMax="47" xr10:uidLastSave="{C4E0B308-DEE1-46C6-B2C2-1CB2850AAA9A}"/>
  <bookViews>
    <workbookView xWindow="-108" yWindow="-108" windowWidth="23256" windowHeight="13896" xr2:uid="{00000000-000D-0000-FFFF-FFFF00000000}"/>
  </bookViews>
  <sheets>
    <sheet name="ARE-PR-040" sheetId="1" r:id="rId1"/>
  </sheets>
  <externalReferences>
    <externalReference r:id="rId2"/>
  </externalReferences>
  <definedNames>
    <definedName name="_xlnm._FilterDatabase" localSheetId="0" hidden="1">'ARE-PR-040'!$A$11:$AF$136</definedName>
    <definedName name="_xlnm.Print_Titles" localSheetId="0">'ARE-PR-040'!$1:$9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6" i="1" l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B51" i="1" l="1"/>
  <c r="B88" i="1"/>
  <c r="B94" i="1"/>
  <c r="B46" i="1"/>
  <c r="B62" i="1" l="1"/>
  <c r="B50" i="1"/>
  <c r="B24" i="1"/>
  <c r="B100" i="1"/>
  <c r="B75" i="1"/>
  <c r="B35" i="1"/>
  <c r="B63" i="1"/>
  <c r="B23" i="1"/>
  <c r="B76" i="1"/>
  <c r="B61" i="1"/>
  <c r="B130" i="1"/>
  <c r="B105" i="1"/>
  <c r="B104" i="1"/>
  <c r="B114" i="1"/>
  <c r="B129" i="1"/>
  <c r="B93" i="1"/>
  <c r="B81" i="1"/>
  <c r="B69" i="1"/>
  <c r="B57" i="1"/>
  <c r="B45" i="1"/>
  <c r="B33" i="1"/>
  <c r="B21" i="1"/>
  <c r="B128" i="1"/>
  <c r="B92" i="1"/>
  <c r="B80" i="1"/>
  <c r="B68" i="1"/>
  <c r="B56" i="1"/>
  <c r="B44" i="1"/>
  <c r="B32" i="1"/>
  <c r="B20" i="1"/>
  <c r="B127" i="1"/>
  <c r="B91" i="1"/>
  <c r="B79" i="1"/>
  <c r="B67" i="1"/>
  <c r="B55" i="1"/>
  <c r="B43" i="1"/>
  <c r="B31" i="1"/>
  <c r="B19" i="1"/>
  <c r="B126" i="1"/>
  <c r="B78" i="1"/>
  <c r="B66" i="1"/>
  <c r="B54" i="1"/>
  <c r="B42" i="1"/>
  <c r="B30" i="1"/>
  <c r="B18" i="1"/>
  <c r="B125" i="1"/>
  <c r="B89" i="1"/>
  <c r="B77" i="1"/>
  <c r="B65" i="1"/>
  <c r="B53" i="1"/>
  <c r="B41" i="1"/>
  <c r="B29" i="1"/>
  <c r="B17" i="1"/>
  <c r="B117" i="1"/>
  <c r="B116" i="1"/>
  <c r="B103" i="1"/>
  <c r="B90" i="1"/>
  <c r="B101" i="1"/>
  <c r="B115" i="1"/>
  <c r="B102" i="1"/>
  <c r="B113" i="1"/>
  <c r="B49" i="1"/>
  <c r="B39" i="1"/>
  <c r="B26" i="1"/>
  <c r="B118" i="1"/>
  <c r="B52" i="1"/>
  <c r="B27" i="1"/>
  <c r="B14" i="1"/>
  <c r="B106" i="1"/>
  <c r="B40" i="1"/>
  <c r="B15" i="1"/>
  <c r="B119" i="1"/>
  <c r="B28" i="1"/>
  <c r="B13" i="1"/>
  <c r="B134" i="1"/>
  <c r="B120" i="1"/>
  <c r="B107" i="1"/>
  <c r="B82" i="1"/>
  <c r="B85" i="1"/>
  <c r="B48" i="1"/>
  <c r="B73" i="1"/>
  <c r="B36" i="1"/>
  <c r="B38" i="1"/>
  <c r="B64" i="1"/>
  <c r="B12" i="1"/>
  <c r="B37" i="1"/>
  <c r="B131" i="1"/>
  <c r="B25" i="1"/>
  <c r="B132" i="1"/>
  <c r="B16" i="1"/>
  <c r="B135" i="1"/>
  <c r="B122" i="1"/>
  <c r="B108" i="1"/>
  <c r="B95" i="1"/>
  <c r="B70" i="1"/>
  <c r="B133" i="1"/>
  <c r="B123" i="1"/>
  <c r="B110" i="1"/>
  <c r="B96" i="1"/>
  <c r="B83" i="1"/>
  <c r="B58" i="1"/>
  <c r="B136" i="1"/>
  <c r="B121" i="1"/>
  <c r="B111" i="1"/>
  <c r="B98" i="1"/>
  <c r="B84" i="1"/>
  <c r="B71" i="1"/>
  <c r="B124" i="1"/>
  <c r="B109" i="1"/>
  <c r="B99" i="1"/>
  <c r="B86" i="1"/>
  <c r="B72" i="1"/>
  <c r="B59" i="1"/>
  <c r="B34" i="1"/>
  <c r="B112" i="1"/>
  <c r="B97" i="1"/>
  <c r="B87" i="1"/>
  <c r="B74" i="1"/>
  <c r="B60" i="1"/>
  <c r="B47" i="1"/>
  <c r="B22" i="1"/>
</calcChain>
</file>

<file path=xl/sharedStrings.xml><?xml version="1.0" encoding="utf-8"?>
<sst xmlns="http://schemas.openxmlformats.org/spreadsheetml/2006/main" count="2460" uniqueCount="680">
  <si>
    <r>
      <rPr>
        <b/>
        <sz val="12"/>
        <color rgb="FF000000"/>
        <rFont val="Arial"/>
        <family val="2"/>
      </rPr>
      <t>REGISTRO DE ASIGNACION CARTERA CASTIGADA Y FOCMAC</t>
    </r>
  </si>
  <si>
    <t>Fecha de Asignacion: 1/10/2024</t>
  </si>
  <si>
    <t>EMPRESA: AYRSAC [Judicial]</t>
  </si>
  <si>
    <t>FECHA : 15/10/2024</t>
  </si>
  <si>
    <t>USUARIO: CBEDOYA</t>
  </si>
  <si>
    <t>HORA : 03:45:14 p. m.</t>
  </si>
  <si>
    <t>Datos del Crédito</t>
  </si>
  <si>
    <t>Datos del Cliente</t>
  </si>
  <si>
    <r>
      <rPr>
        <b/>
        <sz val="7"/>
        <color rgb="FF000000"/>
        <rFont val="Arial"/>
        <family val="2"/>
      </rPr>
      <t>Datos del Aval</t>
    </r>
  </si>
  <si>
    <r>
      <rPr>
        <sz val="7"/>
        <color rgb="FF000000"/>
        <rFont val="Arial"/>
        <family val="2"/>
      </rPr>
      <t xml:space="preserve">Cod. Agencia   </t>
    </r>
  </si>
  <si>
    <r>
      <rPr>
        <sz val="7"/>
        <color rgb="FF000000"/>
        <rFont val="Arial"/>
        <family val="2"/>
      </rPr>
      <t>Agencia</t>
    </r>
  </si>
  <si>
    <r>
      <rPr>
        <sz val="7"/>
        <color rgb="FF000000"/>
        <rFont val="Arial"/>
        <family val="2"/>
      </rPr>
      <t>Tipo Cartera</t>
    </r>
  </si>
  <si>
    <t>Tipo Credito</t>
  </si>
  <si>
    <t>N° Crédito</t>
  </si>
  <si>
    <t>Dias atraso</t>
  </si>
  <si>
    <t>Estado</t>
  </si>
  <si>
    <r>
      <rPr>
        <sz val="7"/>
        <color rgb="FF000000"/>
        <rFont val="Arial"/>
        <family val="2"/>
      </rPr>
      <t>Moneda</t>
    </r>
  </si>
  <si>
    <t>Saldo</t>
  </si>
  <si>
    <t xml:space="preserve">Saldo S/ </t>
  </si>
  <si>
    <t xml:space="preserve">Saldo principal S/ </t>
  </si>
  <si>
    <t xml:space="preserve">Interes S/ </t>
  </si>
  <si>
    <t xml:space="preserve">Mora S/ </t>
  </si>
  <si>
    <t xml:space="preserve">Cargos S/ </t>
  </si>
  <si>
    <r>
      <rPr>
        <sz val="7"/>
        <color rgb="FF000000"/>
        <rFont val="Arial"/>
        <family val="2"/>
      </rPr>
      <t>Cliente</t>
    </r>
  </si>
  <si>
    <t>DNI</t>
  </si>
  <si>
    <t>RUC</t>
  </si>
  <si>
    <t>Carnet Extranjeria</t>
  </si>
  <si>
    <t>Direccion</t>
  </si>
  <si>
    <r>
      <rPr>
        <sz val="7"/>
        <color rgb="FF000000"/>
        <rFont val="Arial"/>
        <family val="2"/>
      </rPr>
      <t>Provincia</t>
    </r>
  </si>
  <si>
    <r>
      <rPr>
        <sz val="7"/>
        <color rgb="FF000000"/>
        <rFont val="Arial"/>
        <family val="2"/>
      </rPr>
      <t>Distrito</t>
    </r>
  </si>
  <si>
    <r>
      <rPr>
        <sz val="7"/>
        <color rgb="FF000000"/>
        <rFont val="Arial"/>
        <family val="2"/>
      </rPr>
      <t>Telefono</t>
    </r>
  </si>
  <si>
    <r>
      <rPr>
        <sz val="7"/>
        <color rgb="FF000000"/>
        <rFont val="Arial"/>
        <family val="2"/>
      </rPr>
      <t>Nombre</t>
    </r>
  </si>
  <si>
    <r>
      <rPr>
        <sz val="7"/>
        <color rgb="FF000000"/>
        <rFont val="Arial"/>
        <family val="2"/>
      </rPr>
      <t>Dirección</t>
    </r>
  </si>
  <si>
    <r>
      <rPr>
        <sz val="7"/>
        <color rgb="FF000000"/>
        <rFont val="Arial"/>
        <family val="2"/>
      </rPr>
      <t>Teléfono</t>
    </r>
  </si>
  <si>
    <t>03</t>
  </si>
  <si>
    <t>AGENCIA PUERTO MALDONADO</t>
  </si>
  <si>
    <t>JUDICIAL</t>
  </si>
  <si>
    <t>MICROEMPRESA</t>
  </si>
  <si>
    <t>J</t>
  </si>
  <si>
    <t>1</t>
  </si>
  <si>
    <t>QUISPE SALOMA GUILLERMINA</t>
  </si>
  <si>
    <t>04803369</t>
  </si>
  <si>
    <t xml:space="preserve"> - </t>
  </si>
  <si>
    <t>AV INTEROCEANICA MZ J LT 01 CPM ALEGRIA</t>
  </si>
  <si>
    <t>TAMBOPATA</t>
  </si>
  <si>
    <t>946739183</t>
  </si>
  <si>
    <t>PEQUEÑA EMPRESA</t>
  </si>
  <si>
    <t>HUANQUI TEJADA HERLY MARCOS</t>
  </si>
  <si>
    <t>04816751</t>
  </si>
  <si>
    <t>COMUNIDAD SANTA RITA BAJA KM 131</t>
  </si>
  <si>
    <t>973151229</t>
  </si>
  <si>
    <t>MUÑOZ SANTILLAN LUIS JHORDAN</t>
  </si>
  <si>
    <t>44371903</t>
  </si>
  <si>
    <t>AS. TAMBOPATA CANDAMO PJ. PROGRESO MZA. B LTE. 7</t>
  </si>
  <si>
    <t>940836342</t>
  </si>
  <si>
    <t>SANTILLAN ABAD LUZ</t>
  </si>
  <si>
    <t>22426916</t>
  </si>
  <si>
    <t>A.H. DOS DE MAYO AV. DOS DE MAYO NRO. 1866</t>
  </si>
  <si>
    <t>940754856</t>
  </si>
  <si>
    <t>COMPAÑIA DE RADIO Y TELEVISION MRQ PERU SAC</t>
  </si>
  <si>
    <t>20491132001</t>
  </si>
  <si>
    <t>AV. FITZCARRALD NRO. 130</t>
  </si>
  <si>
    <t>058573604</t>
  </si>
  <si>
    <t>FERNANDEZ FERNANDEZ ALFONSO</t>
  </si>
  <si>
    <t>04819676</t>
  </si>
  <si>
    <t>C.P. ALEGRIA JR. ALEGRIA MZA. U LTE. 1</t>
  </si>
  <si>
    <t>LAS PIEDRAS</t>
  </si>
  <si>
    <t>942728781</t>
  </si>
  <si>
    <t>VALENZUELA JAVIER RAYNER</t>
  </si>
  <si>
    <t>04963837</t>
  </si>
  <si>
    <t>A.H. LUCMAS JR. JUANA BLANCO MZA. B LTE. 2</t>
  </si>
  <si>
    <t>953495824</t>
  </si>
  <si>
    <t>ATAUSINCHI YUCRA OMAIRA</t>
  </si>
  <si>
    <t>42403891</t>
  </si>
  <si>
    <t>A.H. SAN JUAN PJ. CETICOS MZA. C LTE. 13</t>
  </si>
  <si>
    <t>976353447</t>
  </si>
  <si>
    <t>COA GARRIDO ARNOLD ABIMAEL</t>
  </si>
  <si>
    <t>47357526</t>
  </si>
  <si>
    <t>A.H. LAS PALMERAS AV. TAMBOPATA MZA. 9H, LTE. 5</t>
  </si>
  <si>
    <t>973574693</t>
  </si>
  <si>
    <t>HUALLPA QUISPE JOSE</t>
  </si>
  <si>
    <t>04828705</t>
  </si>
  <si>
    <t xml:space="preserve">C.P.  TRIUNFO PJ. MANUEL PRADO MZA. 4JLTE. 13 </t>
  </si>
  <si>
    <t>984414967</t>
  </si>
  <si>
    <t>ANDAMAYO APOLINARIO LIZ ROCIO</t>
  </si>
  <si>
    <t>48811576</t>
  </si>
  <si>
    <t>SECTOR ROMPEOLAS JR. ATAHUALLPA NRO. S/N</t>
  </si>
  <si>
    <t>915385558</t>
  </si>
  <si>
    <t>ROLIN RAMOS ABEL OMAR</t>
  </si>
  <si>
    <t>45879757</t>
  </si>
  <si>
    <t>A.H. DOS DE MAYO JR. PARDO DE MIGUEL INT. 1</t>
  </si>
  <si>
    <t>929636004</t>
  </si>
  <si>
    <t>RAMOS PAPA ANDREA</t>
  </si>
  <si>
    <t>04827044</t>
  </si>
  <si>
    <t>A.H. MADRE DE DIOS JR. PARDO DE MIGUEL MZA. 7-T LTE. 11</t>
  </si>
  <si>
    <t>982388715</t>
  </si>
  <si>
    <t>SARMIENTO BERNALES NAYDE MILENA</t>
  </si>
  <si>
    <t>43888590</t>
  </si>
  <si>
    <t>C.P. NUEVA AREQUIPA CA. CARRETERA PUERTO MALDONADO- QUINCEMIL KM. 107.5 LTE. 08</t>
  </si>
  <si>
    <t>INAMBARI</t>
  </si>
  <si>
    <t>CANO PILARES ROY ROGER</t>
  </si>
  <si>
    <t>41448868</t>
  </si>
  <si>
    <t>PJ. EDUARDO PAREDES JIPA NRO. 0001-3451188</t>
  </si>
  <si>
    <t>CONSUMO NO REVOLVENTE</t>
  </si>
  <si>
    <t>SZABO AMURUZ ELIANE IVONN</t>
  </si>
  <si>
    <t>74253142</t>
  </si>
  <si>
    <t>PJ. TOMAS BUENO MZA. A</t>
  </si>
  <si>
    <t>942054825</t>
  </si>
  <si>
    <t>RIOS PEZO LIZ VANESA</t>
  </si>
  <si>
    <t>46560611</t>
  </si>
  <si>
    <t>U.P. VISTA NUEVA JR. 1 DE FEBRERO KM. 2</t>
  </si>
  <si>
    <t>945933685</t>
  </si>
  <si>
    <t>PARDO DURAND GERSON ARMANDO</t>
  </si>
  <si>
    <t>76348019</t>
  </si>
  <si>
    <t>U.P. MICHILALA CL. LOS JARDINES MZA. S LTE. 21</t>
  </si>
  <si>
    <t>915011815</t>
  </si>
  <si>
    <t>CULQUI ISUIZA MYRNA ISABEL</t>
  </si>
  <si>
    <t>41124483</t>
  </si>
  <si>
    <t>AS. DE VIVIENDA RECUERDOS DE J &amp; A CA. CHONTA MZA. D1 LTE. 4</t>
  </si>
  <si>
    <t>969929667</t>
  </si>
  <si>
    <t xml:space="preserve">HUAMAN GALLEGOS ROXANA </t>
  </si>
  <si>
    <t>45327700</t>
  </si>
  <si>
    <t>C.P. PLANCHON AV. MADRE DE DIOS MZA. K LTE. 03</t>
  </si>
  <si>
    <t>SONCCO PACCO PORFIRIO</t>
  </si>
  <si>
    <t>40051968</t>
  </si>
  <si>
    <t>C.P. PLANCHON AV. MADRE DE DIOS MZA. Q LTE. 5</t>
  </si>
  <si>
    <t>940235115</t>
  </si>
  <si>
    <t>ARAUJO QUIÑA JOSE GUILLERMO</t>
  </si>
  <si>
    <t>40283687</t>
  </si>
  <si>
    <t>A.H. MIRAFLORES PJ. RAMON CASTILLA LTE. 13 A MZA. 12</t>
  </si>
  <si>
    <t>972704357</t>
  </si>
  <si>
    <t>MEDRANO BRAVO ERIKA DIANNEY</t>
  </si>
  <si>
    <t>48223675</t>
  </si>
  <si>
    <t>A.H. NUESTRA SEÑORA DEL ROSARIO PJ. CARAMBOLA MZA. E</t>
  </si>
  <si>
    <t>973650938</t>
  </si>
  <si>
    <t>GONZALES LEON FLOR FLORITA</t>
  </si>
  <si>
    <t>44485943</t>
  </si>
  <si>
    <t>A.H. FAUSTINO MALDONADO JR. GARCILAZO DE LA VEGA  MZA. C, LTE. 2</t>
  </si>
  <si>
    <t>HUANCA HUAMAN JUAN EDER</t>
  </si>
  <si>
    <t>41681928</t>
  </si>
  <si>
    <t>A.H. ALCIDES GUERRA AV. CAPIRONAS MZA. C LTE. 14</t>
  </si>
  <si>
    <t>A.H. MADRE DE DIOS JR. PARDO DE MIGUEL LTE. 11 MZA. 7-T</t>
  </si>
  <si>
    <t>08</t>
  </si>
  <si>
    <t>AGENCIA LEON VELARDE</t>
  </si>
  <si>
    <t>QUISPE HUANCA FREDY</t>
  </si>
  <si>
    <t>44421891</t>
  </si>
  <si>
    <t>A.H. LOS URUBAMBINOS PJ. CECILIA AREQUE MZA. B, LTE. 16</t>
  </si>
  <si>
    <t>933893494</t>
  </si>
  <si>
    <t>SOLIS CALVO LIZANDRO</t>
  </si>
  <si>
    <t>04808449</t>
  </si>
  <si>
    <t>PJ. RICARDO PALMA MZA. P, LTE. 12</t>
  </si>
  <si>
    <t>988342348</t>
  </si>
  <si>
    <t>FLORES SILVA MAXIMO VICTOR</t>
  </si>
  <si>
    <t>09846168</t>
  </si>
  <si>
    <t>JR. ANCASH MZA. I LTE. 6-A NRO. 1051</t>
  </si>
  <si>
    <t>982798358</t>
  </si>
  <si>
    <t>HUILCA CAHUANA WALTER</t>
  </si>
  <si>
    <t>04807073</t>
  </si>
  <si>
    <t>URB. CERCADO JR. LAMBAYEQUE NRO. 1283</t>
  </si>
  <si>
    <t>931528529</t>
  </si>
  <si>
    <t>ARCE MAMANI GLADYS NATALIA</t>
  </si>
  <si>
    <t>43734333</t>
  </si>
  <si>
    <t>10437343336</t>
  </si>
  <si>
    <t>CIUDAD PUERTO MALDONADO JR. MOQUEGUA NRO. 832</t>
  </si>
  <si>
    <t>MEDIANA EMPRESA</t>
  </si>
  <si>
    <t>CHACON ALAYO SANTOS LIDIA</t>
  </si>
  <si>
    <t>41672470</t>
  </si>
  <si>
    <t>COM. ROMPEOLAS  KM. 2.5</t>
  </si>
  <si>
    <t>915179580</t>
  </si>
  <si>
    <t xml:space="preserve">CASTAÑEDA CRUZ SIXTO </t>
  </si>
  <si>
    <t>23872574</t>
  </si>
  <si>
    <t>JR. LAS AMERICAS MZA. 10A LTE. 05</t>
  </si>
  <si>
    <t>9827198912</t>
  </si>
  <si>
    <t>FIDHEL TAIPE MIGUEL ANGEL</t>
  </si>
  <si>
    <t>04805380</t>
  </si>
  <si>
    <t>A.H. VILLA SANTA ROSA PJ. 27 DE MARZO MZA. A4 LTE. 7</t>
  </si>
  <si>
    <t>932318519</t>
  </si>
  <si>
    <t>MELENDEZ MEZA MARIA MAGDALENA</t>
  </si>
  <si>
    <t>45038921</t>
  </si>
  <si>
    <t>A.H. SAN MARTIN PJ. ELVIRA GARCIA MZA. A-1 LTE. 7</t>
  </si>
  <si>
    <t>GUEVARA VILLANUEVA YESSICA</t>
  </si>
  <si>
    <t>41261386</t>
  </si>
  <si>
    <t>A.H. 1RO DE MAYO JR. JOSE MARIA ARGUEDAS MZA. 10Y LTE. 11</t>
  </si>
  <si>
    <t>944272506</t>
  </si>
  <si>
    <t>MARQUEZ BLAS NILS BRIAN</t>
  </si>
  <si>
    <t>43584715</t>
  </si>
  <si>
    <t>A.H. SELVA ALEGRE JR. CLORINDA MATTO DE TURNER MZA. 12V LTE. 1</t>
  </si>
  <si>
    <t>993625721</t>
  </si>
  <si>
    <t>GONZALES JORDAN MARLE JENNY</t>
  </si>
  <si>
    <t>45421752</t>
  </si>
  <si>
    <t>994728658</t>
  </si>
  <si>
    <t>24</t>
  </si>
  <si>
    <t>AGENCIA IBERIA</t>
  </si>
  <si>
    <t>BUENO NUÑEZ FLORENCIO</t>
  </si>
  <si>
    <t>80639684</t>
  </si>
  <si>
    <t>CL. PRIMERO DE MAYO LTE. 10, MZA. C, KM. 10</t>
  </si>
  <si>
    <t>TAHUAMANU</t>
  </si>
  <si>
    <t>IBERIA</t>
  </si>
  <si>
    <t>982749598</t>
  </si>
  <si>
    <t>SANCHEZ MOLLENEDA ESTEFA</t>
  </si>
  <si>
    <t>45986748</t>
  </si>
  <si>
    <t>COM. SANTA MARIA AV. INTERNACIONAL S/  NRO. S/N</t>
  </si>
  <si>
    <t>989477397</t>
  </si>
  <si>
    <t>QUISPE TTUPA BEATRIZ</t>
  </si>
  <si>
    <t>43267615</t>
  </si>
  <si>
    <t xml:space="preserve">C.P.  ALEGRIA AV.  ALEGRIA MZA. RLTE. 3 </t>
  </si>
  <si>
    <t>980794051</t>
  </si>
  <si>
    <t>HUILLCAHUAMAN RIMACHI ROGER MANUEL</t>
  </si>
  <si>
    <t>23832198</t>
  </si>
  <si>
    <t>10238321986</t>
  </si>
  <si>
    <t>BA.  LOS MANGOS CL. 3 MZA. C, LTE. 5</t>
  </si>
  <si>
    <t>IÑAPARI</t>
  </si>
  <si>
    <t>978003978</t>
  </si>
  <si>
    <t>SOTO MERCADO AUGUSTA</t>
  </si>
  <si>
    <t>24943929</t>
  </si>
  <si>
    <t>10249439296</t>
  </si>
  <si>
    <t>AV. VICTOR RAUL HAYA DE LA TORRE MZA. D1, LTE. 11</t>
  </si>
  <si>
    <t>982602013</t>
  </si>
  <si>
    <t>VARGAS SOTO ROSMERY</t>
  </si>
  <si>
    <t>44941784</t>
  </si>
  <si>
    <t>AS. VIV CANDAMO JR. LAS CHIMICUAS MZA. B, LTE. 1</t>
  </si>
  <si>
    <t>082631052</t>
  </si>
  <si>
    <t>SERVICIOS FORESTALES PARA EL DESARROLLO SOSTENIBLE SOCIEDAD ANONIMA CERRADA</t>
  </si>
  <si>
    <t>20527864799</t>
  </si>
  <si>
    <t>BA. LA COLONIA AV. MARCIAL LOPEZ LTE. 2 MZA. D</t>
  </si>
  <si>
    <t>DOSANTOS RIOS ALDENIRA</t>
  </si>
  <si>
    <t>80281016</t>
  </si>
  <si>
    <t>BA. LA COLONIA AV. MARCIAL LOPEZ LTE. 01 MZA. D</t>
  </si>
  <si>
    <t>982684205</t>
  </si>
  <si>
    <t>QUISPE SEGURA ELIO OMAR</t>
  </si>
  <si>
    <t>48090563</t>
  </si>
  <si>
    <t>C.P. IBERIA AV. VICTOR RAUL HAYA DE LA TORRE NRO. S/N</t>
  </si>
  <si>
    <t>910966420</t>
  </si>
  <si>
    <t>QUISPE SEGURA LEILA MAGALI</t>
  </si>
  <si>
    <t>46553082</t>
  </si>
  <si>
    <t>C.P. IBERIA CL. VICTOR RAUL HAYA DE LA TORRE MZA. 179 LTE. 1</t>
  </si>
  <si>
    <t>921803471</t>
  </si>
  <si>
    <t>QUISPE SANCHEZ MAURO</t>
  </si>
  <si>
    <t>33569967</t>
  </si>
  <si>
    <t>C.P. IBERIA CL. VICTOR RAUL HAYA DE LA TORRE MZA. 179 LTE. 2</t>
  </si>
  <si>
    <t>926513772</t>
  </si>
  <si>
    <t>PEREYRA VEINTEMILLA JANET CARIN</t>
  </si>
  <si>
    <t>05060218</t>
  </si>
  <si>
    <t>C.P. IÑAPARI CL. MI FRONTERA LTE. 12 MZA. D9</t>
  </si>
  <si>
    <t>943743496</t>
  </si>
  <si>
    <t>VILLACORTA MAYTANO JESUS ROBERTO</t>
  </si>
  <si>
    <t>05062275</t>
  </si>
  <si>
    <t>C.P. IBERIA AV. MANUEL B MONTESINOS MZA. J2 LTE. 9</t>
  </si>
  <si>
    <t>984787800</t>
  </si>
  <si>
    <t>CARMONA RAFAEL JORGE</t>
  </si>
  <si>
    <t>42339856</t>
  </si>
  <si>
    <t>C.P. ALERTA CL. SARITA COLONIA NRO. S/N</t>
  </si>
  <si>
    <t>943427862</t>
  </si>
  <si>
    <t>VARGAS MAQQUERHUA NELSON</t>
  </si>
  <si>
    <t>48688530</t>
  </si>
  <si>
    <t>C.C. ARCA PACAHUARA JR. 10 MZA. C LTE. 2</t>
  </si>
  <si>
    <t>938892140</t>
  </si>
  <si>
    <t>HUARI HUAMAN ELBERTINA</t>
  </si>
  <si>
    <t>42749579</t>
  </si>
  <si>
    <t>BA. MONTERRICO AV. GARCILAZO DE LA VEGA/JR ANTONIO TOYOTO MZA. C LTE. 8</t>
  </si>
  <si>
    <t>991750540</t>
  </si>
  <si>
    <t>QUISPE HANCCO ROMMEL</t>
  </si>
  <si>
    <t>45168864</t>
  </si>
  <si>
    <t>C.P. IBERIA AV. AV. PRIMERO DE MAYO MZA. H LTE. 7</t>
  </si>
  <si>
    <t>926517669</t>
  </si>
  <si>
    <t>TINTAYA HANCCO WILFREDO</t>
  </si>
  <si>
    <t>44085156</t>
  </si>
  <si>
    <t>C.C. ARCA PACAHUARA CL. S/N MZA. S/N LTE. S/N</t>
  </si>
  <si>
    <t>975598632</t>
  </si>
  <si>
    <t>LAURA QUISPE FORTUNATO</t>
  </si>
  <si>
    <t>24965449</t>
  </si>
  <si>
    <t>COM. ARCA PACAHUARA CA. IBERIA- PACAHUARA MZA. N</t>
  </si>
  <si>
    <t>082790886</t>
  </si>
  <si>
    <t>HUAMANI MAMANI ANTONIO JORGE</t>
  </si>
  <si>
    <t>30583069</t>
  </si>
  <si>
    <t>BA. CERCADO AV. MAXIMO RODRIGUEZ / 1ERO DE MAYO NRO. S/N</t>
  </si>
  <si>
    <t>945427295</t>
  </si>
  <si>
    <t xml:space="preserve">PACHECO CHACON JUSTO </t>
  </si>
  <si>
    <t>05060972</t>
  </si>
  <si>
    <t>BA. MATUTE AV. MANUEL B MONTESINOS MZA. T2 LTE. 2</t>
  </si>
  <si>
    <t>940824724</t>
  </si>
  <si>
    <t>CALSIN PACOMPIA CARMEN ROSA</t>
  </si>
  <si>
    <t>41290940</t>
  </si>
  <si>
    <t>BA. INTEROCEANICA NORTE JR. SAN JORGE MZA. A, LTE. 9</t>
  </si>
  <si>
    <t>973217514</t>
  </si>
  <si>
    <t>MAMANI RAMOS GREGORIO</t>
  </si>
  <si>
    <t>45003245</t>
  </si>
  <si>
    <t>BA. EL PORVENIR CL. ANTONIO MARTIN MZA. S, LTE. 04</t>
  </si>
  <si>
    <t>982774388</t>
  </si>
  <si>
    <t>SANCHEZ AHUMADA NERIO MILLER</t>
  </si>
  <si>
    <t>08139381</t>
  </si>
  <si>
    <t>C.P. IÑAPARI JR. SAN MARTIN MZA. F LTE. 3</t>
  </si>
  <si>
    <t>918547183</t>
  </si>
  <si>
    <t>CALLOMAMANI CASTRO EDGAR NESTOR</t>
  </si>
  <si>
    <t>04649964</t>
  </si>
  <si>
    <t>COM. ARCA PACAHUARA JR. 07  KM. 18</t>
  </si>
  <si>
    <t>976039929</t>
  </si>
  <si>
    <t xml:space="preserve">CASTRO CALLO ELIANA </t>
  </si>
  <si>
    <t>05062934</t>
  </si>
  <si>
    <t xml:space="preserve">C.P. IÑAPARI JR.  28 DE JULIO LTE. 2-BMZA. C </t>
  </si>
  <si>
    <t>HUAMAN TORRES JULIO CESAR</t>
  </si>
  <si>
    <t>40869708</t>
  </si>
  <si>
    <t>C.P. ALEGRIA AV. ALEGRIA MZA. R1 LTE. 04</t>
  </si>
  <si>
    <t>982350401</t>
  </si>
  <si>
    <t>FUENTES FLORES ALICIA EMPERATRIZ</t>
  </si>
  <si>
    <t>05071989</t>
  </si>
  <si>
    <t>A.H. BARRIO MAGISTERIAL JR. JAVIER HERUD MZA. 14G2 LTE. 10</t>
  </si>
  <si>
    <t>993511536</t>
  </si>
  <si>
    <t>CUSIHUAMAN CUSI JULIO CESAR</t>
  </si>
  <si>
    <t>42484558</t>
  </si>
  <si>
    <t>C.P. ALEGRIA JR. MARISCAL RAMON CASTILLA MZA. Z1, LTE. 7</t>
  </si>
  <si>
    <t>952498231</t>
  </si>
  <si>
    <t>QUISPE BARRIOS JORGE ANTONIO</t>
  </si>
  <si>
    <t>71199480</t>
  </si>
  <si>
    <t>C.P. IÑAPARI AV. LEON VELARDE NRO. S/N</t>
  </si>
  <si>
    <t>951449349</t>
  </si>
  <si>
    <t>QUISPE BARRIOS MIRIAM LAURA</t>
  </si>
  <si>
    <t>72175910</t>
  </si>
  <si>
    <t>BA. UPIS VIRGEN DE ROSARIO IÑAPARI JR. JOSE OLAYA/ MZA. 01 LTE. 8</t>
  </si>
  <si>
    <t>984311223</t>
  </si>
  <si>
    <t xml:space="preserve">PALOMINO HUACHACA WILBER </t>
  </si>
  <si>
    <t>71018442</t>
  </si>
  <si>
    <t>BA. PROGRESO AV. SEBASTIAN BENEDETT MZA. C LTE. 02</t>
  </si>
  <si>
    <t>945582968</t>
  </si>
  <si>
    <t>VACA CARUAJULCA ANDRES</t>
  </si>
  <si>
    <t>27052651</t>
  </si>
  <si>
    <t>C.P. IBERIA JR. CARLOS FRANCISCO FERNANDEZ FERNANDEZ MZA. K LTE. 8</t>
  </si>
  <si>
    <t>974300403</t>
  </si>
  <si>
    <t>VARGAS HUAMAN JULIO</t>
  </si>
  <si>
    <t>77432734</t>
  </si>
  <si>
    <t>C.C. ARCA PACAHUARA JR. 4 MZA. I LTE. 6</t>
  </si>
  <si>
    <t>974038088</t>
  </si>
  <si>
    <t>34</t>
  </si>
  <si>
    <t>AGENCIA ICA</t>
  </si>
  <si>
    <t>TATAJE ELIAS LUISA ELIZABETH</t>
  </si>
  <si>
    <t>21574597</t>
  </si>
  <si>
    <t>10215745975</t>
  </si>
  <si>
    <t>C.P. SANTA ROSA DE SAN JOAQUIN   MZA. Q, LTE. 16, NRO. 269</t>
  </si>
  <si>
    <t>ICA</t>
  </si>
  <si>
    <t>978451236</t>
  </si>
  <si>
    <t>TRANSPORTES LUISSIANA</t>
  </si>
  <si>
    <t>20534540036</t>
  </si>
  <si>
    <t>URB. NUEVA VILLA AV. TUPAC AMARU MZA. A LTE. 16</t>
  </si>
  <si>
    <t>956632320</t>
  </si>
  <si>
    <t>JURADO ACUACHE AIME MONICA</t>
  </si>
  <si>
    <t>30494555</t>
  </si>
  <si>
    <t>JJ ELIAS</t>
  </si>
  <si>
    <t>956565623</t>
  </si>
  <si>
    <t>BARRIOS ELIAS NAYDA LUZ</t>
  </si>
  <si>
    <t>40212716</t>
  </si>
  <si>
    <t>C.P. CAMINO GRANDE  SE2    MZA. N, LTE. 21</t>
  </si>
  <si>
    <t>TATE</t>
  </si>
  <si>
    <t>956607995</t>
  </si>
  <si>
    <t>BARRIOS MENDOZA NICANOR OCTAVIO</t>
  </si>
  <si>
    <t>21517330</t>
  </si>
  <si>
    <t>C.P. CAMINO GRANDE  SE2     MZA. N, LTE. 21</t>
  </si>
  <si>
    <t>956683769</t>
  </si>
  <si>
    <t>GARCIA PUPPI CARLOS ANDRES</t>
  </si>
  <si>
    <t>46602371</t>
  </si>
  <si>
    <t>URB. CASUARINAS 4TA ETAPA  MZA. M LTE. 02</t>
  </si>
  <si>
    <t>MOYANO DE GIRAO ADRIANA YRIS</t>
  </si>
  <si>
    <t>21404688</t>
  </si>
  <si>
    <t>10214046887</t>
  </si>
  <si>
    <t>P.J. PROGRAMA DE VIVIENDA NIÑO 98  MZA. E LTE. 05</t>
  </si>
  <si>
    <t>SUBTANJALLA</t>
  </si>
  <si>
    <t>HUAMANI MEJIA GISSELA ISABEL</t>
  </si>
  <si>
    <t>46228336</t>
  </si>
  <si>
    <t>URB. VILLA LOS EDUCADORES  MZA. N LTE. 1</t>
  </si>
  <si>
    <t>952009847</t>
  </si>
  <si>
    <t>HUAYANCA BERROCAL MARIA LUISA</t>
  </si>
  <si>
    <t>06263343</t>
  </si>
  <si>
    <t>914868001</t>
  </si>
  <si>
    <t>HUAMANI MEDRANO RAFAEL ULISES</t>
  </si>
  <si>
    <t>21461046</t>
  </si>
  <si>
    <t>AS. SAN MARTIN DE PORRAS  MZA. C LTE. 1A</t>
  </si>
  <si>
    <t>PARCONA</t>
  </si>
  <si>
    <t>956580196</t>
  </si>
  <si>
    <t>QUISPE HERNANDEZ GLORIA ELEANA</t>
  </si>
  <si>
    <t>43149973</t>
  </si>
  <si>
    <t>BA. CERCADO PACHACUTEC CL. JOSE GALVEZ LTE. 12B</t>
  </si>
  <si>
    <t>PACHACUTEC</t>
  </si>
  <si>
    <t>915398043</t>
  </si>
  <si>
    <t>POLANCO MENDOZA DIEGO JEAN PIERRE</t>
  </si>
  <si>
    <t>71787239</t>
  </si>
  <si>
    <t>CL. SEBASTIAN BARRANCA NRO. 618</t>
  </si>
  <si>
    <t>986909529</t>
  </si>
  <si>
    <t>SALINAS VASQUEZ LIZARDO ROGER</t>
  </si>
  <si>
    <t>44730860</t>
  </si>
  <si>
    <t xml:space="preserve">AS.  DE VIVIENDA LOS ANGELES AV.   DE VIVIENDA LOS ANGELES MZA. Z1LTE. 05 </t>
  </si>
  <si>
    <t>945169446</t>
  </si>
  <si>
    <t xml:space="preserve">VENTURA CASQUI CASIMIRO </t>
  </si>
  <si>
    <t>44429039</t>
  </si>
  <si>
    <t>AV. LLOS ANGELES MZA. Z LTE. 12</t>
  </si>
  <si>
    <t>956923652</t>
  </si>
  <si>
    <t>INVERSIONES DUNA IMPORT &amp; EXPORT SAC.</t>
  </si>
  <si>
    <t>20534576570</t>
  </si>
  <si>
    <t>URB. LOS FICUS  MZA. D LTE. 05A</t>
  </si>
  <si>
    <t>975474625</t>
  </si>
  <si>
    <t>GUEDEZ CALANCHE ANA KARINA</t>
  </si>
  <si>
    <t>AS. DE REFORESTACION LA HUEGA  MZA. I LTE. 02</t>
  </si>
  <si>
    <t>956875656</t>
  </si>
  <si>
    <t>ECHEVARRIA QUISPE CESAR AUGUSTO</t>
  </si>
  <si>
    <t>47183890</t>
  </si>
  <si>
    <t xml:space="preserve">URB. LA PALMA GRANDE AV. LA PALMA GRANDE MZA. NLTE. 11 B  </t>
  </si>
  <si>
    <t>983069895</t>
  </si>
  <si>
    <t>ARONES VILCA NORMA DEL ROSARIO</t>
  </si>
  <si>
    <t>41205606</t>
  </si>
  <si>
    <t>ZONA PUEBLO NUEVO  KM. 308</t>
  </si>
  <si>
    <t>PUEBLO NUEVO</t>
  </si>
  <si>
    <t/>
  </si>
  <si>
    <t>CAISAHUANA CASTILLO RAMON JOSE</t>
  </si>
  <si>
    <t>80634621</t>
  </si>
  <si>
    <t>BA. CACHICHE  MZA. A1 LTE. 18</t>
  </si>
  <si>
    <t>902327758</t>
  </si>
  <si>
    <t>ECOPROCESOS ALTAMIRA EIRL</t>
  </si>
  <si>
    <t>20607237159</t>
  </si>
  <si>
    <t>C.P. CAMINO GRANDE  MZA. SE3 LTE. 104</t>
  </si>
  <si>
    <t>949405439</t>
  </si>
  <si>
    <t>ALTAMIRANO CALDERON GUSTAVO ADOLFO</t>
  </si>
  <si>
    <t>43383593</t>
  </si>
  <si>
    <t>MANRIQUE UCHUYA CRISTHIAN DANIEL</t>
  </si>
  <si>
    <t>70609978</t>
  </si>
  <si>
    <t>URB. VILLAS DEL SOL ICA  MZA. H LTE. 09</t>
  </si>
  <si>
    <t>996404962</t>
  </si>
  <si>
    <t>MENDOZA DE LA CRUZ CARLA ROCIO</t>
  </si>
  <si>
    <t>21557865</t>
  </si>
  <si>
    <t>URB. LOS HUARANGOS VI ETAPA  MZA. Q1 LTE. 27</t>
  </si>
  <si>
    <t>942930597</t>
  </si>
  <si>
    <t>HILARION MONTOYA ADRIAN HUMBERTO</t>
  </si>
  <si>
    <t>41990945</t>
  </si>
  <si>
    <t>AS. PROGRAMA DE VIVIENDA LA ANGOSTURA BAJA  MZA. D LTE. 01</t>
  </si>
  <si>
    <t>949534598</t>
  </si>
  <si>
    <t>GUGLIERMINO GALLEGOS VANESSA HAYDEE</t>
  </si>
  <si>
    <t>21554446</t>
  </si>
  <si>
    <t>URB. SANTA ROSA DEL PALMAR CL. LOS DIAMANTES MZA. K LTE. 13</t>
  </si>
  <si>
    <t>943264358</t>
  </si>
  <si>
    <t>ZAVALA CORDOVA YENNY SUSY</t>
  </si>
  <si>
    <t>21513755</t>
  </si>
  <si>
    <t xml:space="preserve">URB. EL HARAS 2DA ETAPA AV.  EL HARAS 2DA ETAPA MZA. B6LTE. 06 </t>
  </si>
  <si>
    <t>956727724</t>
  </si>
  <si>
    <t>MENDOZA DE LA CRUZ URSULA MERCEDES</t>
  </si>
  <si>
    <t>21447963</t>
  </si>
  <si>
    <t>AS. DE VIVIENDA EL GUAYABO  MZA. C LTE. 06</t>
  </si>
  <si>
    <t>941234682</t>
  </si>
  <si>
    <t>PEÑA HUARCAYA GERARDO</t>
  </si>
  <si>
    <t>25761416</t>
  </si>
  <si>
    <t>URB. LOS HUARANGOS  VII ETAPA  MZA. P LTE. 03</t>
  </si>
  <si>
    <t>922652872</t>
  </si>
  <si>
    <t>NAVARRETE CHUMBES FLOR LEONOR</t>
  </si>
  <si>
    <t>43986283</t>
  </si>
  <si>
    <t xml:space="preserve">AS. JUNTA VECINAL 3ET EL ROSARIO AV.  0 MZA. OLTE. 15 </t>
  </si>
  <si>
    <t>LOS AQUIJES</t>
  </si>
  <si>
    <t>951996080</t>
  </si>
  <si>
    <t xml:space="preserve">FALCON CRISTOBAL PABLO </t>
  </si>
  <si>
    <t>42417339</t>
  </si>
  <si>
    <t xml:space="preserve">AS. DE VIVIENDA ALAMEDA DEL ROSARIO  AV.  0 MZA. BLTE. 09MZA. LLTE. 11 </t>
  </si>
  <si>
    <t>980565425</t>
  </si>
  <si>
    <t>ARAUJO ALBITES ISABEL EDILBERTA</t>
  </si>
  <si>
    <t>80006130</t>
  </si>
  <si>
    <t>C.P. PARIÑA CHICO  MZA. I LTE. 18</t>
  </si>
  <si>
    <t>GOMEZ DONAIRES JESUSA YSIDORA</t>
  </si>
  <si>
    <t>21461989</t>
  </si>
  <si>
    <t>AS. SANTA ROSA DE LIMA I ETAPA  MZA. A LTE. 06</t>
  </si>
  <si>
    <t>977400078</t>
  </si>
  <si>
    <t>CHANCO HUAMAN GLADYS YESSENIA</t>
  </si>
  <si>
    <t>43882180</t>
  </si>
  <si>
    <t>CL. FRANCISCO PIZARRO NRO. 908</t>
  </si>
  <si>
    <t>RAMOS CHACALIAZA MARLON HENRY</t>
  </si>
  <si>
    <t>21570981</t>
  </si>
  <si>
    <t>C.P. SANTA MATILDE  MZA. C LTE. 13</t>
  </si>
  <si>
    <t>SANTIAGO</t>
  </si>
  <si>
    <t>PECHO VENTURA MARIA CONSUELO MILAGROS</t>
  </si>
  <si>
    <t>42923886</t>
  </si>
  <si>
    <t>URB. SAN JOAQUIN AV. LOS ANGELES NRO. 146 LTE. 9</t>
  </si>
  <si>
    <t>956068177</t>
  </si>
  <si>
    <t>PALOMINO FELICES FELIX ARMANDO</t>
  </si>
  <si>
    <t>21500210</t>
  </si>
  <si>
    <t>BA. LOS ANGELES  MZA. D LTE. 04</t>
  </si>
  <si>
    <t>961527643</t>
  </si>
  <si>
    <t>PEÑAFIEL HUARACA MARLENE SABINA</t>
  </si>
  <si>
    <t>41471805</t>
  </si>
  <si>
    <t>URB. ALAMEDA DE PARCONA    MZA. B9, LTE. 10</t>
  </si>
  <si>
    <t>993724762</t>
  </si>
  <si>
    <t>PAUCARIMA ALFARO CELIA DOMINGA</t>
  </si>
  <si>
    <t>42484777</t>
  </si>
  <si>
    <t>C.H. LA ANGOSTURA II ETAPA  MZA. K LTE. 30</t>
  </si>
  <si>
    <t>939879331</t>
  </si>
  <si>
    <t>PAUCARIMA ALFARO ANA LUCIA</t>
  </si>
  <si>
    <t>42581927</t>
  </si>
  <si>
    <t>A.H. PROGRAMA DE VIVIENDA TEPRO SARAJA  MZA. B LTE. 28</t>
  </si>
  <si>
    <t>912856299</t>
  </si>
  <si>
    <t>ECHEVARRIA QUISPE LUIS ANTONIO</t>
  </si>
  <si>
    <t>44825944</t>
  </si>
  <si>
    <t>URB. LA PALMA  MZA. N NRO. 11</t>
  </si>
  <si>
    <t>971792920</t>
  </si>
  <si>
    <t>MEREL RUIZ LAURA PATRICIA</t>
  </si>
  <si>
    <t>41344942</t>
  </si>
  <si>
    <t>RE. SAN CARLOS III ETP.  MZA. Y LTE. 1</t>
  </si>
  <si>
    <t>947757163</t>
  </si>
  <si>
    <t>GARCIA RAMOS CLEDIA SUSANA</t>
  </si>
  <si>
    <t>21492540</t>
  </si>
  <si>
    <t>RE. SAN CARLOS  MZA. O LTE. 15</t>
  </si>
  <si>
    <t>956703530</t>
  </si>
  <si>
    <t>MARCA FLORES LUCINDA</t>
  </si>
  <si>
    <t>09878179</t>
  </si>
  <si>
    <t>BA. CERCADO  MZA. S1 LTE. 16</t>
  </si>
  <si>
    <t>961651175</t>
  </si>
  <si>
    <t xml:space="preserve">ALONZO FERNANDEZ EDILBERTO </t>
  </si>
  <si>
    <t>21410390</t>
  </si>
  <si>
    <t>COM. ZONA ALTA ESTE PARCONA  MZA. V6 NRO. 11</t>
  </si>
  <si>
    <t>981212783</t>
  </si>
  <si>
    <t>PARIAN CURITUMAY RUBEN JONATAN</t>
  </si>
  <si>
    <t>47697671</t>
  </si>
  <si>
    <t>AS. VIVIENDA SANTA ROSA DE LIMA II ETAPA  LTE. 31 MZA. D</t>
  </si>
  <si>
    <t>962506383</t>
  </si>
  <si>
    <t>MISAYCO RAMIREZ ARTURO MOISES</t>
  </si>
  <si>
    <t>21564411</t>
  </si>
  <si>
    <t>A.H. LOS ANGELES  MZA. I LTE. 20D</t>
  </si>
  <si>
    <t>CHAVEZ SALGUERO VICTOR MANOLO</t>
  </si>
  <si>
    <t>09223777</t>
  </si>
  <si>
    <t xml:space="preserve">URB. LAS CASUARINAS 3RA ETAPA AV.  LAS CASUARINAS 3RA ETAPA MZA. CLTE. 26 </t>
  </si>
  <si>
    <t>940859576</t>
  </si>
  <si>
    <t>LOPEZ RAMOS JUAN JOSE</t>
  </si>
  <si>
    <t>45763136</t>
  </si>
  <si>
    <t>C.P. LA CAPILLA  MZA. Z LTE. 14</t>
  </si>
  <si>
    <t>947158786</t>
  </si>
  <si>
    <t>CHACALTANA MUCHAYPIÑA VILMA ELENA</t>
  </si>
  <si>
    <t>42014585</t>
  </si>
  <si>
    <t>U.P. TINGUIÑA VALLE PARCONA  MZA. N LTE. 09</t>
  </si>
  <si>
    <t>948587881</t>
  </si>
  <si>
    <t>CARNERO LLERENA PATRICIA LIZETH</t>
  </si>
  <si>
    <t>45424394</t>
  </si>
  <si>
    <t>A.H. VILLA LA FLORIDA I ETAPA  MZA. E LTE. 19</t>
  </si>
  <si>
    <t>944330137</t>
  </si>
  <si>
    <t>PACHECO HUAROTE LUIS ALBERTO</t>
  </si>
  <si>
    <t>21525112</t>
  </si>
  <si>
    <t xml:space="preserve">P.J. BOTIJERIA ANGULO SUR  MZA. E LTE. 21 </t>
  </si>
  <si>
    <t>056237961</t>
  </si>
  <si>
    <t>ACUACHE ANAMPA DE DE LA CRUZ ROSA BEATRIZ</t>
  </si>
  <si>
    <t>21556885</t>
  </si>
  <si>
    <t xml:space="preserve">A.H. MANTARO   MZA. BLTE. 08 </t>
  </si>
  <si>
    <t>951441277</t>
  </si>
  <si>
    <t>FRANCO TOLEDO DE AVILA TOMASA ROSALINA</t>
  </si>
  <si>
    <t>07388969</t>
  </si>
  <si>
    <t>CAS. SANTA BARBARA  MZA. B LTE. 09</t>
  </si>
  <si>
    <t>LA TINGUIÑA</t>
  </si>
  <si>
    <t>937271578</t>
  </si>
  <si>
    <t>GARCIA FRANCO LUCILA DINA</t>
  </si>
  <si>
    <t>21470597</t>
  </si>
  <si>
    <t>CAS. SANTA BARBARA  MZA. B LTE. 02</t>
  </si>
  <si>
    <t>996636126</t>
  </si>
  <si>
    <t>MEDINA AVILA ANTHONY DANIELLY</t>
  </si>
  <si>
    <t>47970221</t>
  </si>
  <si>
    <t>C.P. FUNDICION BAJA  NRO. 04</t>
  </si>
  <si>
    <t>AVILA FRANCO MARIA TERESA</t>
  </si>
  <si>
    <t>21530279</t>
  </si>
  <si>
    <t>956544400</t>
  </si>
  <si>
    <t>GUILLERMO ARTEAGA HILARY ALEXANDRA</t>
  </si>
  <si>
    <t>75811972</t>
  </si>
  <si>
    <t>PJ. LOS ANGELES NRO. 357</t>
  </si>
  <si>
    <t>924126497</t>
  </si>
  <si>
    <t>ARTEAGA DONAYRE CARMEN ROSA</t>
  </si>
  <si>
    <t>21530356</t>
  </si>
  <si>
    <t>994169980</t>
  </si>
  <si>
    <t xml:space="preserve">HUILLCA LOPEZ YIMMY </t>
  </si>
  <si>
    <t>72400787</t>
  </si>
  <si>
    <t xml:space="preserve">C.P. SANTA CRUZ DE VILLACURI  MZA. E LTE. 08 </t>
  </si>
  <si>
    <t>SALAS</t>
  </si>
  <si>
    <t>LOPEZ AYBAR MARTHA FLORINDA</t>
  </si>
  <si>
    <t>23170355</t>
  </si>
  <si>
    <t>C.P. SANTA CRUZ DE VILLACURI    MZA. E LTE. 08</t>
  </si>
  <si>
    <t>966556858</t>
  </si>
  <si>
    <t>CRUZ SOTIL CINTYA ELIZABETH</t>
  </si>
  <si>
    <t>44579516</t>
  </si>
  <si>
    <t>URB. LAS PALMERAS III ETAPA  MZA. I LTE. 07</t>
  </si>
  <si>
    <t>958686226</t>
  </si>
  <si>
    <t>MALCA ORTIZ JENRY ALEXANDER</t>
  </si>
  <si>
    <t>46539737</t>
  </si>
  <si>
    <t>H.U. LOS ANGELES  MZA. O LTE. 12</t>
  </si>
  <si>
    <t>970986164</t>
  </si>
  <si>
    <t>CARBAJAL CUPE ERICSON JESUS</t>
  </si>
  <si>
    <t>43568313</t>
  </si>
  <si>
    <t>AV. CIRO ALEGRIA NRO. A 202 MZA. S LTE. 22</t>
  </si>
  <si>
    <t>959391868</t>
  </si>
  <si>
    <t>JURADO GUILLEN KELLY LISSETE</t>
  </si>
  <si>
    <t>44361663</t>
  </si>
  <si>
    <t>AV. PAQUIRRI  NRO. S/N</t>
  </si>
  <si>
    <t>946253462</t>
  </si>
  <si>
    <t>GUILLEN PALOMINO NEYSSER ROLANDO</t>
  </si>
  <si>
    <t>42521598</t>
  </si>
  <si>
    <t>CL. CESAREO CHACALTANA MZA. W2, LTE. 13</t>
  </si>
  <si>
    <t>956023121</t>
  </si>
  <si>
    <t>ORMEÑO MACHADO CRISTIAN PAUL</t>
  </si>
  <si>
    <t>75731004</t>
  </si>
  <si>
    <t xml:space="preserve">C.P. SUNAMPE AV.  SUNAMPE MZA. DLTE. 02 </t>
  </si>
  <si>
    <t>985479462</t>
  </si>
  <si>
    <t>ORMEÑO MACHADO JOSE ANTONIO</t>
  </si>
  <si>
    <t>62696015</t>
  </si>
  <si>
    <t>C.P. SUNAMPE  MZA. D LTE. 02</t>
  </si>
  <si>
    <t>937600401</t>
  </si>
  <si>
    <t>RAMIREZ RETAMOZO RUTH LILIA</t>
  </si>
  <si>
    <t>07570434</t>
  </si>
  <si>
    <t>CAS. EL CARMEN  MZA. G LTE. 8</t>
  </si>
  <si>
    <t>SAN JUAN BAUTISTA</t>
  </si>
  <si>
    <t>923458109</t>
  </si>
  <si>
    <t>HERNANDEZ HERNANDEZ JAVIER ROBERTO</t>
  </si>
  <si>
    <t>21567751</t>
  </si>
  <si>
    <t>CAS. El Carmen CL. El Carmen MZA. J LTE. 05</t>
  </si>
  <si>
    <t>956698977</t>
  </si>
  <si>
    <t xml:space="preserve">MEDINA QUISPE BUENAVENTURA </t>
  </si>
  <si>
    <t>21467798</t>
  </si>
  <si>
    <t>AV. PANAMA NRO. 507</t>
  </si>
  <si>
    <t>965839400</t>
  </si>
  <si>
    <t>OQUENDO MONTOYA RICHARD HUGO</t>
  </si>
  <si>
    <t>21575880</t>
  </si>
  <si>
    <t>URB. LA ANGOSTURA  MZA. A1 NRO. 25</t>
  </si>
  <si>
    <t>JAIME GUILLEN SANTIAGO EMILIO</t>
  </si>
  <si>
    <t>41119881</t>
  </si>
  <si>
    <t>P.J. SEÑOR DE LOS MILAGROS  MZA. L LTE. 10</t>
  </si>
  <si>
    <t>JAIME ESCOBAR PORFIRIO SANTIAGO</t>
  </si>
  <si>
    <t>21486227</t>
  </si>
  <si>
    <t>URB. LA NUEVA ESPERANZA  MZA. M1 NRO. 18</t>
  </si>
  <si>
    <t>956080121</t>
  </si>
  <si>
    <t>CARDENAS FUENTES DE FERNANDEZ JULIA FLOR</t>
  </si>
  <si>
    <t>21503609</t>
  </si>
  <si>
    <t>C.P. CASABLANCA  MZA. H1 LTE. 4</t>
  </si>
  <si>
    <t>98745222</t>
  </si>
  <si>
    <t>FERNANDEZ CARDENAS NELLY CHRISLEY</t>
  </si>
  <si>
    <t>46458320</t>
  </si>
  <si>
    <t>9888655</t>
  </si>
  <si>
    <t xml:space="preserve">PACHECO FIGUEROA FERMIN </t>
  </si>
  <si>
    <t>42873751</t>
  </si>
  <si>
    <t>AS. VIVIENDA SANTA ROSA DE LIMA II ETAPA  MZA. K LTE. 08</t>
  </si>
  <si>
    <t>LLOCLLA SALAZAR SANTOS PAUL</t>
  </si>
  <si>
    <t>43779996</t>
  </si>
  <si>
    <t>A.H. FENOMENO DEL NIÑO II ETAPA  MZA. F LTE. 27</t>
  </si>
  <si>
    <t xml:space="preserve">SALAZAR HUAROTO MERCEDES </t>
  </si>
  <si>
    <t>23546480</t>
  </si>
  <si>
    <t>A.H. FENOMENO DEL NIÑO II ETAPA  MZA. F NRO. 27</t>
  </si>
  <si>
    <t>932845351</t>
  </si>
  <si>
    <t>GUTIERREZ TUEROS JOSE WILFREDO</t>
  </si>
  <si>
    <t>21510050</t>
  </si>
  <si>
    <t>C.P. EL PARRAL  MZA. D LTE. 18</t>
  </si>
  <si>
    <t>959575533</t>
  </si>
  <si>
    <t>GUTIERREZ UCHUYA SARITA DEL ROSARIO</t>
  </si>
  <si>
    <t>70046982</t>
  </si>
  <si>
    <t xml:space="preserve">C.P. EL PARRAL AV.  0 MZA. DLTE. 18 </t>
  </si>
  <si>
    <t>989034193</t>
  </si>
  <si>
    <t>GRIMALDO VALENZUELA DENIS ABILIO</t>
  </si>
  <si>
    <t>21558564</t>
  </si>
  <si>
    <t>CL. LUIS CAMINO DIBOS MZA. N LTE. 17</t>
  </si>
  <si>
    <t>971124603</t>
  </si>
  <si>
    <t>ORMEÑO VALENZUELA MARIA DEL ROSARIO</t>
  </si>
  <si>
    <t>43354203</t>
  </si>
  <si>
    <t xml:space="preserve">P.J. PUEBLO NUEVO CL.  EL CARMEN MZA. SLTE. 16 </t>
  </si>
  <si>
    <t>DONAYRE  VDA. DE HERNANDEZ JUANA ROSA</t>
  </si>
  <si>
    <t>21495195</t>
  </si>
  <si>
    <t>C.P. PUEBLO NUEVO  MZA. J LTE. 1</t>
  </si>
  <si>
    <t>CUBA CHAVEZ MARGARITA</t>
  </si>
  <si>
    <t>21566179</t>
  </si>
  <si>
    <t>CAS. HUANACO    LTE. 22</t>
  </si>
  <si>
    <t>932974113</t>
  </si>
  <si>
    <t xml:space="preserve">ALANOCA MAMANI IRMA </t>
  </si>
  <si>
    <t>40931015</t>
  </si>
  <si>
    <t>PJ. LOS RAMIREZ  MZA. K1, LTE. 28</t>
  </si>
  <si>
    <t>953921314</t>
  </si>
  <si>
    <t>HINOSTROZA CAHUA ERIK ALEXANDER</t>
  </si>
  <si>
    <t>42963455</t>
  </si>
  <si>
    <t>BA. CERCADO PACHACUTEC  MZA. H1 LTE. 03</t>
  </si>
  <si>
    <t>936207564</t>
  </si>
  <si>
    <t>SILVA HUAYANCA ROSARIO DEL CARMEN</t>
  </si>
  <si>
    <t>21524651</t>
  </si>
  <si>
    <t>URB. SAN JOAQUIN 2DA ETAPA  LTE. S-59</t>
  </si>
  <si>
    <t xml:space="preserve">HUAYANCA  DE SILVA CARMEN </t>
  </si>
  <si>
    <t>21415259</t>
  </si>
  <si>
    <t>URB. SAN JOAQUIN 2DA ETAPA  MZA. S-59</t>
  </si>
  <si>
    <t>4</t>
  </si>
  <si>
    <t>a</t>
  </si>
  <si>
    <t>b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</si>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</sst>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1280A]#,##0.00;\-#,##0.00"/>
  </numFmts>
  <fonts count="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2"/>
      <color rgb="FF000000"/>
      <name val="Arial"/>
      <family val="2"/>
    </font>
    <font>
      <sz val="8"/>
      <color rgb="FF000000"/>
      <name val="Segoe UI"/>
      <family val="2"/>
    </font>
    <font>
      <b/>
      <sz val="7"/>
      <color rgb="FF000000"/>
      <name val="Arial"/>
      <family val="2"/>
    </font>
    <font>
      <sz val="7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3D3D3"/>
        <bgColor rgb="FFD3D3D3"/>
      </patternFill>
    </fill>
  </fills>
  <borders count="15">
    <border>
      <left/>
      <right/>
      <top/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5">
    <xf numFmtId="0" fontId="1" fillId="0" borderId="0" xfId="0" applyFont="1"/>
    <xf numFmtId="0" fontId="1" fillId="2" borderId="0" xfId="0" applyFont="1" applyFill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5" fillId="3" borderId="6" xfId="0" applyFont="1" applyFill="1" applyBorder="1" applyAlignment="1">
      <alignment horizontal="center" vertical="top" wrapText="1" readingOrder="1"/>
    </xf>
    <xf numFmtId="0" fontId="5" fillId="3" borderId="7" xfId="0" applyFont="1" applyFill="1" applyBorder="1" applyAlignment="1">
      <alignment horizontal="center" vertical="top" wrapText="1" readingOrder="1"/>
    </xf>
    <xf numFmtId="0" fontId="1" fillId="0" borderId="8" xfId="0" applyFont="1" applyBorder="1" applyAlignment="1">
      <alignment vertical="top" wrapText="1"/>
    </xf>
    <xf numFmtId="0" fontId="5" fillId="3" borderId="9" xfId="0" applyFont="1" applyFill="1" applyBorder="1" applyAlignment="1">
      <alignment horizontal="center" vertical="top" wrapText="1" readingOrder="1"/>
    </xf>
    <xf numFmtId="0" fontId="5" fillId="0" borderId="6" xfId="0" applyFont="1" applyBorder="1" applyAlignment="1">
      <alignment vertical="top" wrapText="1" readingOrder="1"/>
    </xf>
    <xf numFmtId="0" fontId="5" fillId="0" borderId="7" xfId="0" applyFont="1" applyBorder="1" applyAlignment="1">
      <alignment vertical="top" wrapText="1" readingOrder="1"/>
    </xf>
    <xf numFmtId="164" fontId="5" fillId="0" borderId="7" xfId="0" applyNumberFormat="1" applyFont="1" applyBorder="1" applyAlignment="1">
      <alignment vertical="top" wrapText="1" readingOrder="1"/>
    </xf>
    <xf numFmtId="0" fontId="5" fillId="0" borderId="9" xfId="0" applyFont="1" applyBorder="1" applyAlignment="1">
      <alignment vertical="top" wrapText="1" readingOrder="1"/>
    </xf>
    <xf numFmtId="0" fontId="5" fillId="0" borderId="10" xfId="0" applyFont="1" applyBorder="1" applyAlignment="1">
      <alignment vertical="top" wrapText="1" readingOrder="1"/>
    </xf>
    <xf numFmtId="0" fontId="5" fillId="0" borderId="11" xfId="0" applyFont="1" applyBorder="1" applyAlignment="1">
      <alignment vertical="top" wrapText="1" readingOrder="1"/>
    </xf>
    <xf numFmtId="0" fontId="1" fillId="0" borderId="12" xfId="0" applyFont="1" applyBorder="1" applyAlignment="1">
      <alignment vertical="top" wrapText="1"/>
    </xf>
    <xf numFmtId="164" fontId="5" fillId="0" borderId="11" xfId="0" applyNumberFormat="1" applyFont="1" applyBorder="1" applyAlignment="1">
      <alignment vertical="top" wrapText="1" readingOrder="1"/>
    </xf>
    <xf numFmtId="0" fontId="1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 readingOrder="1"/>
    </xf>
    <xf numFmtId="0" fontId="4" fillId="0" borderId="1" xfId="0" applyFont="1" applyBorder="1" applyAlignment="1">
      <alignment vertical="top" wrapText="1" readingOrder="1"/>
    </xf>
    <xf numFmtId="0" fontId="4" fillId="0" borderId="4" xfId="0" applyFont="1" applyBorder="1" applyAlignment="1">
      <alignment vertical="top" wrapText="1" readingOrder="1"/>
    </xf>
    <xf numFmtId="0" fontId="5" fillId="3" borderId="7" xfId="0" applyFont="1" applyFill="1" applyBorder="1" applyAlignment="1">
      <alignment vertical="top" wrapText="1" readingOrder="1"/>
    </xf>
    <xf numFmtId="0" fontId="2" fillId="0" borderId="0" xfId="0" applyFont="1" applyAlignment="1">
      <alignment vertical="top" wrapText="1" readingOrder="1"/>
    </xf>
    <xf numFmtId="0" fontId="1" fillId="0" borderId="0" xfId="0" applyFont="1" applyAlignment="1"/>
    <xf numFmtId="0" fontId="3" fillId="2" borderId="0" xfId="0" applyFont="1" applyFill="1" applyAlignment="1">
      <alignment vertical="top" wrapText="1" readingOrder="1"/>
    </xf>
  </cellXfs>
  <cellStyles count="1">
    <cellStyle name="Normal" xfId="0" builtinId="0"/>
  </cellStyles>
  <dxfs count="0"/>
  <tableStyles count="1" defaultTableStyle="TableStyleMedium9" defaultPivotStyle="PivotStyleLight16">
    <tableStyle name="Invisible" pivot="0" table="0" count="0" xr9:uid="{EBD774DD-3EB2-4855-A6E6-C9B90598301F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7db7452a9686e5fa/Desktop/Caja%20Tacna/Cuentas_20241001.xlsx" TargetMode="External"/><Relationship Id="rId1" Type="http://schemas.openxmlformats.org/officeDocument/2006/relationships/externalLinkPath" Target="Cuentas_20241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entas_20240901"/>
    </sheetNames>
    <sheetDataSet>
      <sheetData sheetId="0">
        <row r="1">
          <cell r="B1" t="str">
            <v>d</v>
          </cell>
        </row>
        <row r="2">
          <cell r="B2">
            <v>1004162</v>
          </cell>
        </row>
        <row r="3">
          <cell r="B3">
            <v>1035365</v>
          </cell>
        </row>
        <row r="4">
          <cell r="B4">
            <v>1261129</v>
          </cell>
        </row>
        <row r="5">
          <cell r="B5">
            <v>1123662</v>
          </cell>
        </row>
        <row r="6">
          <cell r="B6">
            <v>1129093</v>
          </cell>
        </row>
        <row r="7">
          <cell r="B7">
            <v>1042846</v>
          </cell>
        </row>
        <row r="8">
          <cell r="B8">
            <v>1052650</v>
          </cell>
        </row>
        <row r="9">
          <cell r="B9">
            <v>1167166</v>
          </cell>
        </row>
        <row r="10">
          <cell r="B10">
            <v>1178245</v>
          </cell>
        </row>
        <row r="11">
          <cell r="B11">
            <v>1186202</v>
          </cell>
        </row>
        <row r="12">
          <cell r="B12">
            <v>1201549</v>
          </cell>
        </row>
        <row r="13">
          <cell r="B13">
            <v>1222132</v>
          </cell>
        </row>
        <row r="14">
          <cell r="B14">
            <v>1235729</v>
          </cell>
        </row>
        <row r="15">
          <cell r="B15">
            <v>1261401</v>
          </cell>
        </row>
        <row r="16">
          <cell r="B16">
            <v>1243636</v>
          </cell>
        </row>
        <row r="17">
          <cell r="B17">
            <v>1236070</v>
          </cell>
        </row>
        <row r="18">
          <cell r="B18">
            <v>1060086</v>
          </cell>
        </row>
        <row r="19">
          <cell r="B19">
            <v>1067078</v>
          </cell>
        </row>
        <row r="20">
          <cell r="B20">
            <v>1070963</v>
          </cell>
        </row>
        <row r="21">
          <cell r="B21">
            <v>1088017</v>
          </cell>
        </row>
        <row r="22">
          <cell r="B22">
            <v>1031726</v>
          </cell>
        </row>
        <row r="23">
          <cell r="B23">
            <v>977900</v>
          </cell>
        </row>
        <row r="24">
          <cell r="B24">
            <v>990241</v>
          </cell>
        </row>
        <row r="25">
          <cell r="B25">
            <v>993854</v>
          </cell>
        </row>
        <row r="26">
          <cell r="B26">
            <v>1122053</v>
          </cell>
        </row>
        <row r="27">
          <cell r="B27">
            <v>1137794</v>
          </cell>
        </row>
        <row r="28">
          <cell r="B28">
            <v>1145844</v>
          </cell>
        </row>
        <row r="29">
          <cell r="B29">
            <v>1148801</v>
          </cell>
        </row>
        <row r="30">
          <cell r="B30">
            <v>1153368</v>
          </cell>
        </row>
        <row r="31">
          <cell r="B31">
            <v>1154616</v>
          </cell>
        </row>
        <row r="32">
          <cell r="B32">
            <v>1156085</v>
          </cell>
        </row>
        <row r="33">
          <cell r="B33">
            <v>1157180</v>
          </cell>
        </row>
        <row r="34">
          <cell r="B34">
            <v>1157840</v>
          </cell>
        </row>
        <row r="35">
          <cell r="B35">
            <v>1158581</v>
          </cell>
        </row>
        <row r="36">
          <cell r="B36">
            <v>1110924</v>
          </cell>
        </row>
        <row r="37">
          <cell r="B37">
            <v>1111543</v>
          </cell>
        </row>
        <row r="38">
          <cell r="B38">
            <v>1114541</v>
          </cell>
        </row>
        <row r="39">
          <cell r="B39">
            <v>1114545</v>
          </cell>
        </row>
        <row r="40">
          <cell r="B40">
            <v>1119764</v>
          </cell>
        </row>
        <row r="41">
          <cell r="B41">
            <v>1067428</v>
          </cell>
        </row>
        <row r="42">
          <cell r="B42">
            <v>1207567</v>
          </cell>
        </row>
        <row r="43">
          <cell r="B43">
            <v>1034204</v>
          </cell>
        </row>
        <row r="44">
          <cell r="B44">
            <v>1145250</v>
          </cell>
        </row>
        <row r="45">
          <cell r="B45">
            <v>1168643</v>
          </cell>
        </row>
        <row r="46">
          <cell r="B46">
            <v>1210547</v>
          </cell>
        </row>
        <row r="47">
          <cell r="B47">
            <v>1037002</v>
          </cell>
        </row>
        <row r="48">
          <cell r="B48">
            <v>1144589</v>
          </cell>
        </row>
        <row r="49">
          <cell r="B49">
            <v>1119259</v>
          </cell>
        </row>
        <row r="50">
          <cell r="B50">
            <v>1235763</v>
          </cell>
        </row>
        <row r="51">
          <cell r="B51">
            <v>1218499</v>
          </cell>
        </row>
        <row r="52">
          <cell r="B52">
            <v>1120439</v>
          </cell>
        </row>
        <row r="53">
          <cell r="B53">
            <v>1128886</v>
          </cell>
        </row>
        <row r="54">
          <cell r="B54">
            <v>969550</v>
          </cell>
        </row>
        <row r="55">
          <cell r="B55">
            <v>1179687</v>
          </cell>
        </row>
        <row r="56">
          <cell r="B56">
            <v>805119</v>
          </cell>
        </row>
        <row r="57">
          <cell r="B57">
            <v>1110540</v>
          </cell>
        </row>
        <row r="58">
          <cell r="B58">
            <v>985137</v>
          </cell>
        </row>
        <row r="59">
          <cell r="B59">
            <v>1212929</v>
          </cell>
        </row>
        <row r="60">
          <cell r="B60">
            <v>1259177</v>
          </cell>
        </row>
        <row r="61">
          <cell r="B61">
            <v>1163433</v>
          </cell>
        </row>
        <row r="62">
          <cell r="B62">
            <v>937857</v>
          </cell>
        </row>
        <row r="63">
          <cell r="B63">
            <v>1003905</v>
          </cell>
        </row>
        <row r="64">
          <cell r="B64">
            <v>556587</v>
          </cell>
        </row>
        <row r="65">
          <cell r="B65">
            <v>556592</v>
          </cell>
        </row>
        <row r="66">
          <cell r="B66">
            <v>1249687</v>
          </cell>
        </row>
        <row r="67">
          <cell r="B67">
            <v>1163516</v>
          </cell>
        </row>
        <row r="68">
          <cell r="B68">
            <v>1093168</v>
          </cell>
        </row>
        <row r="69">
          <cell r="B69">
            <v>1120642</v>
          </cell>
        </row>
        <row r="70">
          <cell r="B70">
            <v>1038487</v>
          </cell>
        </row>
        <row r="71">
          <cell r="B71">
            <v>1044188</v>
          </cell>
        </row>
        <row r="72">
          <cell r="B72">
            <v>1088361</v>
          </cell>
        </row>
        <row r="73">
          <cell r="B73">
            <v>1089714</v>
          </cell>
        </row>
        <row r="74">
          <cell r="B74">
            <v>1180437</v>
          </cell>
        </row>
        <row r="75">
          <cell r="B75">
            <v>1182959</v>
          </cell>
        </row>
        <row r="76">
          <cell r="B76">
            <v>1172306</v>
          </cell>
        </row>
        <row r="77">
          <cell r="B77">
            <v>1173427</v>
          </cell>
        </row>
        <row r="78">
          <cell r="B78">
            <v>1178069</v>
          </cell>
        </row>
        <row r="79">
          <cell r="B79">
            <v>1178329</v>
          </cell>
        </row>
        <row r="80">
          <cell r="B80">
            <v>1220777</v>
          </cell>
        </row>
        <row r="81">
          <cell r="B81">
            <v>1112092</v>
          </cell>
        </row>
        <row r="82">
          <cell r="B82">
            <v>1135490</v>
          </cell>
        </row>
        <row r="83">
          <cell r="B83">
            <v>1164909</v>
          </cell>
        </row>
        <row r="84">
          <cell r="B84">
            <v>1095851</v>
          </cell>
        </row>
        <row r="85">
          <cell r="B85">
            <v>786279</v>
          </cell>
        </row>
        <row r="86">
          <cell r="B86">
            <v>1152055</v>
          </cell>
        </row>
        <row r="87">
          <cell r="B87">
            <v>1084555</v>
          </cell>
        </row>
        <row r="88">
          <cell r="B88">
            <v>1041578</v>
          </cell>
        </row>
        <row r="89">
          <cell r="B89">
            <v>1131912</v>
          </cell>
        </row>
        <row r="90">
          <cell r="B90">
            <v>1139444</v>
          </cell>
        </row>
        <row r="91">
          <cell r="B91">
            <v>1241792</v>
          </cell>
        </row>
        <row r="92">
          <cell r="B92">
            <v>1249332</v>
          </cell>
        </row>
        <row r="93">
          <cell r="B93">
            <v>1161371</v>
          </cell>
        </row>
        <row r="94">
          <cell r="B94">
            <v>1025408</v>
          </cell>
        </row>
        <row r="95">
          <cell r="B95">
            <v>1059362</v>
          </cell>
        </row>
        <row r="96">
          <cell r="B96">
            <v>1253166</v>
          </cell>
        </row>
        <row r="97">
          <cell r="B97">
            <v>1213542</v>
          </cell>
        </row>
        <row r="98">
          <cell r="B98">
            <v>1173411</v>
          </cell>
        </row>
        <row r="99">
          <cell r="B99">
            <v>1109854</v>
          </cell>
        </row>
        <row r="100">
          <cell r="B100">
            <v>1150532</v>
          </cell>
        </row>
        <row r="101">
          <cell r="B101">
            <v>1072459</v>
          </cell>
        </row>
        <row r="102">
          <cell r="B102">
            <v>1113018</v>
          </cell>
        </row>
        <row r="103">
          <cell r="B103">
            <v>1113304</v>
          </cell>
        </row>
        <row r="104">
          <cell r="B104">
            <v>1170220</v>
          </cell>
        </row>
        <row r="105">
          <cell r="B105">
            <v>1152369</v>
          </cell>
        </row>
        <row r="106">
          <cell r="B106">
            <v>1113640</v>
          </cell>
        </row>
        <row r="107">
          <cell r="B107">
            <v>1233101</v>
          </cell>
        </row>
        <row r="108">
          <cell r="B108">
            <v>1243868</v>
          </cell>
        </row>
        <row r="109">
          <cell r="B109">
            <v>1055147</v>
          </cell>
        </row>
        <row r="110">
          <cell r="B110">
            <v>1088225</v>
          </cell>
        </row>
        <row r="111">
          <cell r="B111">
            <v>760914</v>
          </cell>
        </row>
        <row r="112">
          <cell r="B112">
            <v>1192347</v>
          </cell>
        </row>
        <row r="113">
          <cell r="B113">
            <v>1169460</v>
          </cell>
        </row>
        <row r="114">
          <cell r="B114">
            <v>1227194</v>
          </cell>
        </row>
        <row r="115">
          <cell r="B115">
            <v>1170115</v>
          </cell>
        </row>
        <row r="116">
          <cell r="B116">
            <v>1101086</v>
          </cell>
        </row>
        <row r="117">
          <cell r="B117">
            <v>1109954</v>
          </cell>
        </row>
        <row r="118">
          <cell r="B118">
            <v>869226</v>
          </cell>
        </row>
        <row r="119">
          <cell r="B119">
            <v>969108</v>
          </cell>
        </row>
        <row r="120">
          <cell r="B120">
            <v>916575</v>
          </cell>
        </row>
        <row r="121">
          <cell r="B121">
            <v>1236017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AF138"/>
  <sheetViews>
    <sheetView showGridLines="0" tabSelected="1" topLeftCell="S1" workbookViewId="0">
      <pane ySplit="9" topLeftCell="A10" activePane="bottomLeft" state="frozen"/>
      <selection pane="bottomLeft" activeCell="AI11" sqref="AI11"/>
    </sheetView>
  </sheetViews>
  <sheetFormatPr baseColWidth="10" defaultRowHeight="14.4" x14ac:dyDescent="0.3"/>
  <cols>
    <col min="3" max="3" width="5.88671875" customWidth="1"/>
    <col min="4" max="4" width="13.44140625" customWidth="1"/>
    <col min="5" max="5" width="10.77734375" customWidth="1"/>
    <col min="6" max="6" width="0" hidden="1" customWidth="1"/>
    <col min="7" max="7" width="13.44140625" customWidth="1"/>
    <col min="8" max="8" width="7" customWidth="1"/>
    <col min="9" max="11" width="5.44140625" customWidth="1"/>
    <col min="12" max="12" width="9.33203125" customWidth="1"/>
    <col min="13" max="13" width="1.44140625" customWidth="1"/>
    <col min="14" max="18" width="10.77734375" customWidth="1"/>
    <col min="19" max="19" width="13.44140625" customWidth="1"/>
    <col min="20" max="22" width="10.77734375" customWidth="1"/>
    <col min="23" max="23" width="13.44140625" customWidth="1"/>
    <col min="24" max="26" width="10.77734375" customWidth="1"/>
    <col min="27" max="27" width="13.44140625" customWidth="1"/>
    <col min="28" max="28" width="10.77734375" customWidth="1"/>
    <col min="29" max="29" width="13.44140625" customWidth="1"/>
    <col min="30" max="32" width="10.77734375" customWidth="1"/>
    <col min="33" max="33" width="0" hidden="1" customWidth="1"/>
    <col min="34" max="34" width="13.44140625" customWidth="1"/>
  </cols>
  <sheetData>
    <row r="1" spans="1:32" ht="19.2" customHeight="1" x14ac:dyDescent="0.3">
      <c r="C1" s="22" t="s">
        <v>0</v>
      </c>
      <c r="D1" s="23"/>
      <c r="E1" s="23"/>
      <c r="F1" s="23"/>
      <c r="G1" s="23"/>
      <c r="H1" s="23"/>
      <c r="I1" s="23"/>
      <c r="J1" s="23"/>
      <c r="K1" s="23"/>
      <c r="L1" s="23"/>
    </row>
    <row r="2" spans="1:32" ht="14.1" customHeight="1" x14ac:dyDescent="0.3">
      <c r="C2" s="24" t="s">
        <v>1</v>
      </c>
      <c r="D2" s="23"/>
      <c r="E2" s="23"/>
    </row>
    <row r="3" spans="1:32" ht="5.85" customHeight="1" x14ac:dyDescent="0.3"/>
    <row r="4" spans="1:32" ht="14.4" customHeight="1" x14ac:dyDescent="0.3">
      <c r="C4" s="24" t="s">
        <v>2</v>
      </c>
      <c r="D4" s="23"/>
      <c r="E4" s="23"/>
      <c r="F4" s="23"/>
      <c r="G4" s="23"/>
      <c r="H4" s="23"/>
    </row>
    <row r="5" spans="1:32" ht="14.4" customHeight="1" x14ac:dyDescent="0.3">
      <c r="C5" s="1"/>
      <c r="D5" s="23"/>
      <c r="E5" s="23"/>
      <c r="F5" s="23"/>
      <c r="G5" s="23"/>
      <c r="H5" s="23"/>
      <c r="N5" s="24" t="s">
        <v>3</v>
      </c>
      <c r="O5" s="23"/>
      <c r="P5" s="23"/>
    </row>
    <row r="6" spans="1:32" ht="14.4" customHeight="1" x14ac:dyDescent="0.3">
      <c r="C6" s="24" t="s">
        <v>4</v>
      </c>
      <c r="D6" s="23"/>
      <c r="E6" s="23"/>
      <c r="F6" s="23"/>
      <c r="G6" s="23"/>
      <c r="H6" s="23"/>
      <c r="N6" s="1"/>
      <c r="O6" s="23"/>
      <c r="P6" s="23"/>
    </row>
    <row r="7" spans="1:32" ht="14.4" customHeight="1" x14ac:dyDescent="0.3">
      <c r="C7" s="1"/>
      <c r="D7" s="23"/>
      <c r="E7" s="23"/>
      <c r="F7" s="23"/>
      <c r="G7" s="23"/>
      <c r="H7" s="23"/>
      <c r="N7" s="24" t="s">
        <v>5</v>
      </c>
      <c r="O7" s="23"/>
      <c r="P7" s="23"/>
    </row>
    <row r="8" spans="1:32" x14ac:dyDescent="0.3">
      <c r="N8" s="1"/>
      <c r="O8" s="23"/>
      <c r="P8" s="23"/>
    </row>
    <row r="9" spans="1:32" ht="4.05" customHeight="1" x14ac:dyDescent="0.3"/>
    <row r="10" spans="1:32" ht="16.95" customHeight="1" x14ac:dyDescent="0.3">
      <c r="C10" s="19" t="s">
        <v>6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"/>
      <c r="S10" s="20" t="s">
        <v>7</v>
      </c>
      <c r="T10" s="2"/>
      <c r="U10" s="2"/>
      <c r="V10" s="2"/>
      <c r="W10" s="2"/>
      <c r="X10" s="2"/>
      <c r="Y10" s="2"/>
      <c r="Z10" s="3"/>
      <c r="AA10" s="20" t="s">
        <v>8</v>
      </c>
      <c r="AB10" s="2"/>
      <c r="AC10" s="2"/>
      <c r="AD10" s="2"/>
      <c r="AE10" s="2"/>
      <c r="AF10" s="4"/>
    </row>
    <row r="11" spans="1:32" ht="19.2" x14ac:dyDescent="0.3">
      <c r="A11" t="s">
        <v>677</v>
      </c>
      <c r="B11" t="s">
        <v>678</v>
      </c>
      <c r="C11" s="5" t="s">
        <v>9</v>
      </c>
      <c r="D11" s="6" t="s">
        <v>10</v>
      </c>
      <c r="E11" s="6" t="s">
        <v>11</v>
      </c>
      <c r="G11" s="6" t="s">
        <v>12</v>
      </c>
      <c r="H11" s="6" t="s">
        <v>13</v>
      </c>
      <c r="I11" s="6" t="s">
        <v>14</v>
      </c>
      <c r="J11" s="6" t="s">
        <v>15</v>
      </c>
      <c r="K11" s="6" t="s">
        <v>16</v>
      </c>
      <c r="L11" s="21" t="s">
        <v>17</v>
      </c>
      <c r="M11" s="7" t="s">
        <v>679</v>
      </c>
      <c r="N11" s="6" t="s">
        <v>18</v>
      </c>
      <c r="O11" s="6" t="s">
        <v>19</v>
      </c>
      <c r="P11" s="6" t="s">
        <v>20</v>
      </c>
      <c r="Q11" s="6" t="s">
        <v>21</v>
      </c>
      <c r="R11" s="6" t="s">
        <v>22</v>
      </c>
      <c r="S11" s="6" t="s">
        <v>23</v>
      </c>
      <c r="T11" s="6" t="s">
        <v>24</v>
      </c>
      <c r="U11" s="6" t="s">
        <v>25</v>
      </c>
      <c r="V11" s="6" t="s">
        <v>26</v>
      </c>
      <c r="W11" s="6" t="s">
        <v>27</v>
      </c>
      <c r="X11" s="6" t="s">
        <v>28</v>
      </c>
      <c r="Y11" s="6" t="s">
        <v>29</v>
      </c>
      <c r="Z11" s="6" t="s">
        <v>30</v>
      </c>
      <c r="AA11" s="6" t="s">
        <v>31</v>
      </c>
      <c r="AB11" s="6" t="s">
        <v>24</v>
      </c>
      <c r="AC11" s="6" t="s">
        <v>32</v>
      </c>
      <c r="AD11" s="6" t="s">
        <v>28</v>
      </c>
      <c r="AE11" s="6" t="s">
        <v>29</v>
      </c>
      <c r="AF11" s="8" t="s">
        <v>33</v>
      </c>
    </row>
    <row r="12" spans="1:32" ht="28.8" hidden="1" x14ac:dyDescent="0.3">
      <c r="A12">
        <f>+H12*1</f>
        <v>556587</v>
      </c>
      <c r="B12">
        <f>+VLOOKUP(A12,[1]Cuentas_20240901!$B$1:$B$121,1,FALSE)</f>
        <v>556587</v>
      </c>
      <c r="C12" s="9" t="s">
        <v>34</v>
      </c>
      <c r="D12" s="10" t="s">
        <v>35</v>
      </c>
      <c r="E12" s="10" t="s">
        <v>36</v>
      </c>
      <c r="G12" s="10" t="s">
        <v>37</v>
      </c>
      <c r="H12" s="10">
        <v>556587</v>
      </c>
      <c r="I12" s="10">
        <v>3402</v>
      </c>
      <c r="J12" s="10" t="s">
        <v>38</v>
      </c>
      <c r="K12" s="10" t="s">
        <v>39</v>
      </c>
      <c r="L12" s="11">
        <v>995287.72</v>
      </c>
      <c r="M12" s="7"/>
      <c r="N12" s="11">
        <v>995287.72</v>
      </c>
      <c r="O12" s="11">
        <v>5.23</v>
      </c>
      <c r="P12" s="11">
        <v>116970.39</v>
      </c>
      <c r="Q12" s="11">
        <v>878312.1</v>
      </c>
      <c r="R12" s="11">
        <v>0</v>
      </c>
      <c r="S12" s="10" t="s">
        <v>40</v>
      </c>
      <c r="T12" s="10" t="s">
        <v>41</v>
      </c>
      <c r="U12" s="10" t="s">
        <v>42</v>
      </c>
      <c r="V12" s="10" t="s">
        <v>42</v>
      </c>
      <c r="W12" s="10" t="s">
        <v>43</v>
      </c>
      <c r="X12" s="10" t="s">
        <v>44</v>
      </c>
      <c r="Y12" s="10" t="s">
        <v>44</v>
      </c>
      <c r="Z12" s="10" t="s">
        <v>45</v>
      </c>
      <c r="AA12" s="10"/>
      <c r="AB12" s="10" t="s">
        <v>42</v>
      </c>
      <c r="AC12" s="10" t="s">
        <v>42</v>
      </c>
      <c r="AD12" s="10" t="s">
        <v>44</v>
      </c>
      <c r="AE12" s="10" t="s">
        <v>44</v>
      </c>
      <c r="AF12" s="12" t="s">
        <v>42</v>
      </c>
    </row>
    <row r="13" spans="1:32" ht="28.8" hidden="1" x14ac:dyDescent="0.3">
      <c r="A13">
        <f t="shared" ref="A13:A76" si="0">+H13*1</f>
        <v>556592</v>
      </c>
      <c r="B13">
        <f>+VLOOKUP(A13,[1]Cuentas_20240901!$B$1:$B$121,1,FALSE)</f>
        <v>556592</v>
      </c>
      <c r="C13" s="9" t="s">
        <v>34</v>
      </c>
      <c r="D13" s="10" t="s">
        <v>35</v>
      </c>
      <c r="E13" s="10" t="s">
        <v>36</v>
      </c>
      <c r="G13" s="10" t="s">
        <v>37</v>
      </c>
      <c r="H13" s="10">
        <v>556592</v>
      </c>
      <c r="I13" s="10">
        <v>3251</v>
      </c>
      <c r="J13" s="10" t="s">
        <v>38</v>
      </c>
      <c r="K13" s="10" t="s">
        <v>39</v>
      </c>
      <c r="L13" s="11">
        <v>118736.02</v>
      </c>
      <c r="M13" s="7"/>
      <c r="N13" s="11">
        <v>118736.02</v>
      </c>
      <c r="O13" s="11">
        <v>2.87</v>
      </c>
      <c r="P13" s="11">
        <v>0</v>
      </c>
      <c r="Q13" s="11">
        <v>118733.15</v>
      </c>
      <c r="R13" s="11">
        <v>0</v>
      </c>
      <c r="S13" s="10" t="s">
        <v>40</v>
      </c>
      <c r="T13" s="10" t="s">
        <v>41</v>
      </c>
      <c r="U13" s="10" t="s">
        <v>42</v>
      </c>
      <c r="V13" s="10" t="s">
        <v>42</v>
      </c>
      <c r="W13" s="10" t="s">
        <v>43</v>
      </c>
      <c r="X13" s="10" t="s">
        <v>44</v>
      </c>
      <c r="Y13" s="10" t="s">
        <v>44</v>
      </c>
      <c r="Z13" s="10" t="s">
        <v>45</v>
      </c>
      <c r="AA13" s="10"/>
      <c r="AB13" s="10" t="s">
        <v>42</v>
      </c>
      <c r="AC13" s="10" t="s">
        <v>42</v>
      </c>
      <c r="AD13" s="10" t="s">
        <v>44</v>
      </c>
      <c r="AE13" s="10" t="s">
        <v>44</v>
      </c>
      <c r="AF13" s="12" t="s">
        <v>42</v>
      </c>
    </row>
    <row r="14" spans="1:32" ht="19.2" hidden="1" x14ac:dyDescent="0.3">
      <c r="A14">
        <f t="shared" si="0"/>
        <v>786279</v>
      </c>
      <c r="B14">
        <f>+VLOOKUP(A14,[1]Cuentas_20240901!$B$1:$B$121,1,FALSE)</f>
        <v>786279</v>
      </c>
      <c r="C14" s="9" t="s">
        <v>34</v>
      </c>
      <c r="D14" s="10" t="s">
        <v>35</v>
      </c>
      <c r="E14" s="10" t="s">
        <v>36</v>
      </c>
      <c r="G14" s="10" t="s">
        <v>46</v>
      </c>
      <c r="H14" s="10">
        <v>786279</v>
      </c>
      <c r="I14" s="10">
        <v>2856</v>
      </c>
      <c r="J14" s="10" t="s">
        <v>38</v>
      </c>
      <c r="K14" s="10" t="s">
        <v>39</v>
      </c>
      <c r="L14" s="11">
        <v>1184264.49</v>
      </c>
      <c r="M14" s="7"/>
      <c r="N14" s="11">
        <v>1184264.49</v>
      </c>
      <c r="O14" s="11">
        <v>94473.88</v>
      </c>
      <c r="P14" s="11">
        <v>223238.85</v>
      </c>
      <c r="Q14" s="11">
        <v>855852.5</v>
      </c>
      <c r="R14" s="11">
        <v>10699.26</v>
      </c>
      <c r="S14" s="10" t="s">
        <v>47</v>
      </c>
      <c r="T14" s="10" t="s">
        <v>48</v>
      </c>
      <c r="U14" s="10" t="s">
        <v>42</v>
      </c>
      <c r="V14" s="10" t="s">
        <v>42</v>
      </c>
      <c r="W14" s="10" t="s">
        <v>49</v>
      </c>
      <c r="X14" s="10" t="s">
        <v>44</v>
      </c>
      <c r="Y14" s="10" t="s">
        <v>44</v>
      </c>
      <c r="Z14" s="10" t="s">
        <v>50</v>
      </c>
      <c r="AA14" s="10"/>
      <c r="AB14" s="10" t="s">
        <v>42</v>
      </c>
      <c r="AC14" s="10" t="s">
        <v>42</v>
      </c>
      <c r="AD14" s="10" t="s">
        <v>44</v>
      </c>
      <c r="AE14" s="10" t="s">
        <v>44</v>
      </c>
      <c r="AF14" s="12" t="s">
        <v>42</v>
      </c>
    </row>
    <row r="15" spans="1:32" ht="38.4" hidden="1" x14ac:dyDescent="0.3">
      <c r="A15">
        <f t="shared" si="0"/>
        <v>969550</v>
      </c>
      <c r="B15">
        <f>+VLOOKUP(A15,[1]Cuentas_20240901!$B$1:$B$121,1,FALSE)</f>
        <v>969550</v>
      </c>
      <c r="C15" s="9" t="s">
        <v>34</v>
      </c>
      <c r="D15" s="10" t="s">
        <v>35</v>
      </c>
      <c r="E15" s="10" t="s">
        <v>36</v>
      </c>
      <c r="G15" s="10" t="s">
        <v>46</v>
      </c>
      <c r="H15" s="10">
        <v>969550</v>
      </c>
      <c r="I15" s="10">
        <v>1697</v>
      </c>
      <c r="J15" s="10" t="s">
        <v>38</v>
      </c>
      <c r="K15" s="10" t="s">
        <v>39</v>
      </c>
      <c r="L15" s="11">
        <v>275955.55</v>
      </c>
      <c r="M15" s="7"/>
      <c r="N15" s="11">
        <v>275955.55</v>
      </c>
      <c r="O15" s="11">
        <v>33112.28</v>
      </c>
      <c r="P15" s="11">
        <v>96510.41</v>
      </c>
      <c r="Q15" s="11">
        <v>146204.9</v>
      </c>
      <c r="R15" s="11">
        <v>127.96</v>
      </c>
      <c r="S15" s="10" t="s">
        <v>51</v>
      </c>
      <c r="T15" s="10" t="s">
        <v>52</v>
      </c>
      <c r="U15" s="10" t="s">
        <v>42</v>
      </c>
      <c r="V15" s="10" t="s">
        <v>42</v>
      </c>
      <c r="W15" s="10" t="s">
        <v>53</v>
      </c>
      <c r="X15" s="10" t="s">
        <v>44</v>
      </c>
      <c r="Y15" s="10" t="s">
        <v>44</v>
      </c>
      <c r="Z15" s="10" t="s">
        <v>54</v>
      </c>
      <c r="AA15" s="10" t="s">
        <v>55</v>
      </c>
      <c r="AB15" s="10" t="s">
        <v>56</v>
      </c>
      <c r="AC15" s="10" t="s">
        <v>57</v>
      </c>
      <c r="AD15" s="10" t="s">
        <v>44</v>
      </c>
      <c r="AE15" s="10" t="s">
        <v>44</v>
      </c>
      <c r="AF15" s="12" t="s">
        <v>58</v>
      </c>
    </row>
    <row r="16" spans="1:32" ht="38.4" hidden="1" x14ac:dyDescent="0.3">
      <c r="A16">
        <f t="shared" si="0"/>
        <v>1035365</v>
      </c>
      <c r="B16">
        <f>+VLOOKUP(A16,[1]Cuentas_20240901!$B$1:$B$121,1,FALSE)</f>
        <v>1035365</v>
      </c>
      <c r="C16" s="9" t="s">
        <v>34</v>
      </c>
      <c r="D16" s="10" t="s">
        <v>35</v>
      </c>
      <c r="E16" s="10" t="s">
        <v>36</v>
      </c>
      <c r="G16" s="10" t="s">
        <v>46</v>
      </c>
      <c r="H16" s="10">
        <v>1035365</v>
      </c>
      <c r="I16" s="10">
        <v>1177</v>
      </c>
      <c r="J16" s="10" t="s">
        <v>38</v>
      </c>
      <c r="K16" s="10" t="s">
        <v>39</v>
      </c>
      <c r="L16" s="11">
        <v>217124.85</v>
      </c>
      <c r="M16" s="7"/>
      <c r="N16" s="11">
        <v>217124.85</v>
      </c>
      <c r="O16" s="11">
        <v>43890.69</v>
      </c>
      <c r="P16" s="11">
        <v>51197.2</v>
      </c>
      <c r="Q16" s="11">
        <v>122036.96</v>
      </c>
      <c r="R16" s="11">
        <v>0</v>
      </c>
      <c r="S16" s="10" t="s">
        <v>59</v>
      </c>
      <c r="T16" s="10" t="s">
        <v>42</v>
      </c>
      <c r="U16" s="10" t="s">
        <v>60</v>
      </c>
      <c r="V16" s="10" t="s">
        <v>42</v>
      </c>
      <c r="W16" s="10" t="s">
        <v>61</v>
      </c>
      <c r="X16" s="10" t="s">
        <v>44</v>
      </c>
      <c r="Y16" s="10" t="s">
        <v>44</v>
      </c>
      <c r="Z16" s="10" t="s">
        <v>62</v>
      </c>
      <c r="AA16" s="10"/>
      <c r="AB16" s="10" t="s">
        <v>42</v>
      </c>
      <c r="AC16" s="10" t="s">
        <v>42</v>
      </c>
      <c r="AD16" s="10" t="s">
        <v>44</v>
      </c>
      <c r="AE16" s="10" t="s">
        <v>44</v>
      </c>
      <c r="AF16" s="12" t="s">
        <v>42</v>
      </c>
    </row>
    <row r="17" spans="1:32" ht="28.8" hidden="1" x14ac:dyDescent="0.3">
      <c r="A17">
        <f t="shared" si="0"/>
        <v>1093168</v>
      </c>
      <c r="B17">
        <f>+VLOOKUP(A17,[1]Cuentas_20240901!$B$1:$B$121,1,FALSE)</f>
        <v>1093168</v>
      </c>
      <c r="C17" s="9" t="s">
        <v>34</v>
      </c>
      <c r="D17" s="10" t="s">
        <v>35</v>
      </c>
      <c r="E17" s="10" t="s">
        <v>36</v>
      </c>
      <c r="G17" s="10" t="s">
        <v>46</v>
      </c>
      <c r="H17" s="10">
        <v>1093168</v>
      </c>
      <c r="I17" s="10">
        <v>699</v>
      </c>
      <c r="J17" s="10" t="s">
        <v>38</v>
      </c>
      <c r="K17" s="10" t="s">
        <v>39</v>
      </c>
      <c r="L17" s="11">
        <v>7049.7</v>
      </c>
      <c r="M17" s="7"/>
      <c r="N17" s="11">
        <v>7049.7</v>
      </c>
      <c r="O17" s="11">
        <v>2650.19</v>
      </c>
      <c r="P17" s="11">
        <v>199.32</v>
      </c>
      <c r="Q17" s="11">
        <v>4162.63</v>
      </c>
      <c r="R17" s="11">
        <v>37.56</v>
      </c>
      <c r="S17" s="10" t="s">
        <v>63</v>
      </c>
      <c r="T17" s="10" t="s">
        <v>64</v>
      </c>
      <c r="U17" s="10" t="s">
        <v>42</v>
      </c>
      <c r="V17" s="10" t="s">
        <v>42</v>
      </c>
      <c r="W17" s="10" t="s">
        <v>65</v>
      </c>
      <c r="X17" s="10" t="s">
        <v>44</v>
      </c>
      <c r="Y17" s="10" t="s">
        <v>66</v>
      </c>
      <c r="Z17" s="10" t="s">
        <v>67</v>
      </c>
      <c r="AA17" s="10"/>
      <c r="AB17" s="10" t="s">
        <v>42</v>
      </c>
      <c r="AC17" s="10" t="s">
        <v>42</v>
      </c>
      <c r="AD17" s="10" t="s">
        <v>44</v>
      </c>
      <c r="AE17" s="10" t="s">
        <v>66</v>
      </c>
      <c r="AF17" s="12" t="s">
        <v>42</v>
      </c>
    </row>
    <row r="18" spans="1:32" ht="28.8" x14ac:dyDescent="0.3">
      <c r="A18">
        <f t="shared" si="0"/>
        <v>1236017</v>
      </c>
      <c r="B18">
        <f>+VLOOKUP(A18,[1]Cuentas_20240901!$B$1:$B$121,1,FALSE)</f>
        <v>1236017</v>
      </c>
      <c r="C18" s="9" t="s">
        <v>34</v>
      </c>
      <c r="D18" s="10" t="s">
        <v>35</v>
      </c>
      <c r="E18" s="10" t="s">
        <v>36</v>
      </c>
      <c r="G18" s="10" t="s">
        <v>37</v>
      </c>
      <c r="H18" s="10">
        <v>1236017</v>
      </c>
      <c r="I18" s="10">
        <v>243</v>
      </c>
      <c r="J18" s="10" t="s">
        <v>38</v>
      </c>
      <c r="K18" s="10" t="s">
        <v>39</v>
      </c>
      <c r="L18" s="11">
        <v>16985.93</v>
      </c>
      <c r="M18" s="7"/>
      <c r="N18" s="11">
        <v>16985.93</v>
      </c>
      <c r="O18" s="11">
        <v>15400</v>
      </c>
      <c r="P18" s="11">
        <v>1344.93</v>
      </c>
      <c r="Q18" s="11">
        <v>186.32</v>
      </c>
      <c r="R18" s="11">
        <v>54.68</v>
      </c>
      <c r="S18" s="10" t="s">
        <v>68</v>
      </c>
      <c r="T18" s="10" t="s">
        <v>69</v>
      </c>
      <c r="U18" s="10" t="s">
        <v>42</v>
      </c>
      <c r="V18" s="10" t="s">
        <v>42</v>
      </c>
      <c r="W18" s="10" t="s">
        <v>70</v>
      </c>
      <c r="X18" s="10" t="s">
        <v>44</v>
      </c>
      <c r="Y18" s="10" t="s">
        <v>44</v>
      </c>
      <c r="Z18" s="10" t="s">
        <v>71</v>
      </c>
      <c r="AA18" s="10"/>
      <c r="AB18" s="10" t="s">
        <v>42</v>
      </c>
      <c r="AC18" s="10" t="s">
        <v>42</v>
      </c>
      <c r="AD18" s="10" t="s">
        <v>44</v>
      </c>
      <c r="AE18" s="10" t="s">
        <v>44</v>
      </c>
      <c r="AF18" s="12" t="s">
        <v>42</v>
      </c>
    </row>
    <row r="19" spans="1:32" ht="28.8" hidden="1" x14ac:dyDescent="0.3">
      <c r="A19">
        <f t="shared" si="0"/>
        <v>1243636</v>
      </c>
      <c r="B19">
        <f>+VLOOKUP(A19,[1]Cuentas_20240901!$B$1:$B$121,1,FALSE)</f>
        <v>1243636</v>
      </c>
      <c r="C19" s="9" t="s">
        <v>34</v>
      </c>
      <c r="D19" s="10" t="s">
        <v>35</v>
      </c>
      <c r="E19" s="10" t="s">
        <v>36</v>
      </c>
      <c r="G19" s="10" t="s">
        <v>46</v>
      </c>
      <c r="H19" s="10">
        <v>1243636</v>
      </c>
      <c r="I19" s="10">
        <v>306</v>
      </c>
      <c r="J19" s="10" t="s">
        <v>38</v>
      </c>
      <c r="K19" s="10" t="s">
        <v>39</v>
      </c>
      <c r="L19" s="11">
        <v>22977.91</v>
      </c>
      <c r="M19" s="7"/>
      <c r="N19" s="11">
        <v>22977.91</v>
      </c>
      <c r="O19" s="11">
        <v>17697.75</v>
      </c>
      <c r="P19" s="11">
        <v>3690.64</v>
      </c>
      <c r="Q19" s="11">
        <v>1511.1</v>
      </c>
      <c r="R19" s="11">
        <v>78.42</v>
      </c>
      <c r="S19" s="10" t="s">
        <v>72</v>
      </c>
      <c r="T19" s="10" t="s">
        <v>73</v>
      </c>
      <c r="U19" s="10" t="s">
        <v>42</v>
      </c>
      <c r="V19" s="10" t="s">
        <v>42</v>
      </c>
      <c r="W19" s="10" t="s">
        <v>74</v>
      </c>
      <c r="X19" s="10" t="s">
        <v>44</v>
      </c>
      <c r="Y19" s="10" t="s">
        <v>44</v>
      </c>
      <c r="Z19" s="10" t="s">
        <v>75</v>
      </c>
      <c r="AA19" s="10"/>
      <c r="AB19" s="10" t="s">
        <v>42</v>
      </c>
      <c r="AC19" s="10" t="s">
        <v>42</v>
      </c>
      <c r="AD19" s="10" t="s">
        <v>44</v>
      </c>
      <c r="AE19" s="10" t="s">
        <v>44</v>
      </c>
      <c r="AF19" s="12" t="s">
        <v>42</v>
      </c>
    </row>
    <row r="20" spans="1:32" ht="28.8" hidden="1" x14ac:dyDescent="0.3">
      <c r="A20">
        <f t="shared" si="0"/>
        <v>1249332</v>
      </c>
      <c r="B20">
        <f>+VLOOKUP(A20,[1]Cuentas_20240901!$B$1:$B$121,1,FALSE)</f>
        <v>1249332</v>
      </c>
      <c r="C20" s="9" t="s">
        <v>34</v>
      </c>
      <c r="D20" s="10" t="s">
        <v>35</v>
      </c>
      <c r="E20" s="10" t="s">
        <v>36</v>
      </c>
      <c r="G20" s="10" t="s">
        <v>46</v>
      </c>
      <c r="H20" s="10">
        <v>1249332</v>
      </c>
      <c r="I20" s="10">
        <v>291</v>
      </c>
      <c r="J20" s="10" t="s">
        <v>38</v>
      </c>
      <c r="K20" s="10" t="s">
        <v>39</v>
      </c>
      <c r="L20" s="11">
        <v>22166.84</v>
      </c>
      <c r="M20" s="7"/>
      <c r="N20" s="11">
        <v>22166.84</v>
      </c>
      <c r="O20" s="11">
        <v>17507.439999999999</v>
      </c>
      <c r="P20" s="11">
        <v>4202.74</v>
      </c>
      <c r="Q20" s="11">
        <v>376.58</v>
      </c>
      <c r="R20" s="11">
        <v>80.08</v>
      </c>
      <c r="S20" s="10" t="s">
        <v>76</v>
      </c>
      <c r="T20" s="10" t="s">
        <v>77</v>
      </c>
      <c r="U20" s="10" t="s">
        <v>42</v>
      </c>
      <c r="V20" s="10" t="s">
        <v>42</v>
      </c>
      <c r="W20" s="10" t="s">
        <v>78</v>
      </c>
      <c r="X20" s="10" t="s">
        <v>44</v>
      </c>
      <c r="Y20" s="10" t="s">
        <v>44</v>
      </c>
      <c r="Z20" s="10" t="s">
        <v>79</v>
      </c>
      <c r="AA20" s="10"/>
      <c r="AB20" s="10" t="s">
        <v>42</v>
      </c>
      <c r="AC20" s="10" t="s">
        <v>42</v>
      </c>
      <c r="AD20" s="10" t="s">
        <v>44</v>
      </c>
      <c r="AE20" s="10" t="s">
        <v>44</v>
      </c>
      <c r="AF20" s="12" t="s">
        <v>42</v>
      </c>
    </row>
    <row r="21" spans="1:32" ht="28.8" hidden="1" x14ac:dyDescent="0.3">
      <c r="A21">
        <f t="shared" si="0"/>
        <v>1249687</v>
      </c>
      <c r="B21">
        <f>+VLOOKUP(A21,[1]Cuentas_20240901!$B$1:$B$121,1,FALSE)</f>
        <v>1249687</v>
      </c>
      <c r="C21" s="9" t="s">
        <v>34</v>
      </c>
      <c r="D21" s="10" t="s">
        <v>35</v>
      </c>
      <c r="E21" s="10" t="s">
        <v>36</v>
      </c>
      <c r="G21" s="10" t="s">
        <v>46</v>
      </c>
      <c r="H21" s="10">
        <v>1249687</v>
      </c>
      <c r="I21" s="10">
        <v>362</v>
      </c>
      <c r="J21" s="10" t="s">
        <v>38</v>
      </c>
      <c r="K21" s="10" t="s">
        <v>39</v>
      </c>
      <c r="L21" s="11">
        <v>37946.9</v>
      </c>
      <c r="M21" s="7"/>
      <c r="N21" s="11">
        <v>37946.9</v>
      </c>
      <c r="O21" s="11">
        <v>26541.48</v>
      </c>
      <c r="P21" s="11">
        <v>10530.48</v>
      </c>
      <c r="Q21" s="11">
        <v>753.07</v>
      </c>
      <c r="R21" s="11">
        <v>121.87</v>
      </c>
      <c r="S21" s="10" t="s">
        <v>80</v>
      </c>
      <c r="T21" s="10" t="s">
        <v>81</v>
      </c>
      <c r="U21" s="10" t="s">
        <v>42</v>
      </c>
      <c r="V21" s="10" t="s">
        <v>42</v>
      </c>
      <c r="W21" s="10" t="s">
        <v>82</v>
      </c>
      <c r="X21" s="10" t="s">
        <v>44</v>
      </c>
      <c r="Y21" s="10" t="s">
        <v>66</v>
      </c>
      <c r="Z21" s="10" t="s">
        <v>83</v>
      </c>
      <c r="AA21" s="10"/>
      <c r="AB21" s="10" t="s">
        <v>42</v>
      </c>
      <c r="AC21" s="10" t="s">
        <v>42</v>
      </c>
      <c r="AD21" s="10" t="s">
        <v>44</v>
      </c>
      <c r="AE21" s="10" t="s">
        <v>66</v>
      </c>
      <c r="AF21" s="12" t="s">
        <v>42</v>
      </c>
    </row>
    <row r="22" spans="1:32" ht="38.4" hidden="1" x14ac:dyDescent="0.3">
      <c r="A22">
        <f t="shared" si="0"/>
        <v>1259177</v>
      </c>
      <c r="B22">
        <f>+VLOOKUP(A22,[1]Cuentas_20240901!$B$1:$B$121,1,FALSE)</f>
        <v>1259177</v>
      </c>
      <c r="C22" s="9" t="s">
        <v>34</v>
      </c>
      <c r="D22" s="10" t="s">
        <v>35</v>
      </c>
      <c r="E22" s="10" t="s">
        <v>36</v>
      </c>
      <c r="G22" s="10" t="s">
        <v>46</v>
      </c>
      <c r="H22" s="10">
        <v>1259177</v>
      </c>
      <c r="I22" s="10">
        <v>251</v>
      </c>
      <c r="J22" s="10" t="s">
        <v>38</v>
      </c>
      <c r="K22" s="10" t="s">
        <v>39</v>
      </c>
      <c r="L22" s="11">
        <v>21973.3</v>
      </c>
      <c r="M22" s="7"/>
      <c r="N22" s="11">
        <v>21973.3</v>
      </c>
      <c r="O22" s="11">
        <v>18162.63</v>
      </c>
      <c r="P22" s="11">
        <v>3283.59</v>
      </c>
      <c r="Q22" s="11">
        <v>446.43</v>
      </c>
      <c r="R22" s="11">
        <v>80.650000000000006</v>
      </c>
      <c r="S22" s="10" t="s">
        <v>84</v>
      </c>
      <c r="T22" s="10" t="s">
        <v>85</v>
      </c>
      <c r="U22" s="10" t="s">
        <v>42</v>
      </c>
      <c r="V22" s="10" t="s">
        <v>42</v>
      </c>
      <c r="W22" s="10" t="s">
        <v>86</v>
      </c>
      <c r="X22" s="10" t="s">
        <v>44</v>
      </c>
      <c r="Y22" s="10" t="s">
        <v>44</v>
      </c>
      <c r="Z22" s="10" t="s">
        <v>87</v>
      </c>
      <c r="AA22" s="10"/>
      <c r="AB22" s="10" t="s">
        <v>42</v>
      </c>
      <c r="AC22" s="10" t="s">
        <v>42</v>
      </c>
      <c r="AD22" s="10" t="s">
        <v>44</v>
      </c>
      <c r="AE22" s="10" t="s">
        <v>44</v>
      </c>
      <c r="AF22" s="12" t="s">
        <v>42</v>
      </c>
    </row>
    <row r="23" spans="1:32" ht="38.4" hidden="1" x14ac:dyDescent="0.3">
      <c r="A23">
        <f t="shared" si="0"/>
        <v>1169460</v>
      </c>
      <c r="B23">
        <f>+VLOOKUP(A23,[1]Cuentas_20240901!$B$1:$B$121,1,FALSE)</f>
        <v>1169460</v>
      </c>
      <c r="C23" s="9" t="s">
        <v>34</v>
      </c>
      <c r="D23" s="10" t="s">
        <v>35</v>
      </c>
      <c r="E23" s="10" t="s">
        <v>36</v>
      </c>
      <c r="G23" s="10" t="s">
        <v>46</v>
      </c>
      <c r="H23" s="10">
        <v>1169460</v>
      </c>
      <c r="I23" s="10">
        <v>543</v>
      </c>
      <c r="J23" s="10" t="s">
        <v>38</v>
      </c>
      <c r="K23" s="10" t="s">
        <v>39</v>
      </c>
      <c r="L23" s="11">
        <v>36348.379999999997</v>
      </c>
      <c r="M23" s="7"/>
      <c r="N23" s="11">
        <v>36348.379999999997</v>
      </c>
      <c r="O23" s="11">
        <v>23840.560000000001</v>
      </c>
      <c r="P23" s="11">
        <v>10398.66</v>
      </c>
      <c r="Q23" s="11">
        <v>1915.2</v>
      </c>
      <c r="R23" s="11">
        <v>193.96</v>
      </c>
      <c r="S23" s="10" t="s">
        <v>88</v>
      </c>
      <c r="T23" s="10" t="s">
        <v>89</v>
      </c>
      <c r="U23" s="10" t="s">
        <v>42</v>
      </c>
      <c r="V23" s="10" t="s">
        <v>42</v>
      </c>
      <c r="W23" s="10" t="s">
        <v>90</v>
      </c>
      <c r="X23" s="10" t="s">
        <v>44</v>
      </c>
      <c r="Y23" s="10" t="s">
        <v>44</v>
      </c>
      <c r="Z23" s="10" t="s">
        <v>91</v>
      </c>
      <c r="AA23" s="10" t="s">
        <v>92</v>
      </c>
      <c r="AB23" s="10" t="s">
        <v>93</v>
      </c>
      <c r="AC23" s="10" t="s">
        <v>94</v>
      </c>
      <c r="AD23" s="10" t="s">
        <v>44</v>
      </c>
      <c r="AE23" s="10" t="s">
        <v>44</v>
      </c>
      <c r="AF23" s="12" t="s">
        <v>95</v>
      </c>
    </row>
    <row r="24" spans="1:32" ht="67.2" hidden="1" x14ac:dyDescent="0.3">
      <c r="A24">
        <f t="shared" si="0"/>
        <v>1178245</v>
      </c>
      <c r="B24">
        <f>+VLOOKUP(A24,[1]Cuentas_20240901!$B$1:$B$121,1,FALSE)</f>
        <v>1178245</v>
      </c>
      <c r="C24" s="9" t="s">
        <v>34</v>
      </c>
      <c r="D24" s="10" t="s">
        <v>35</v>
      </c>
      <c r="E24" s="10" t="s">
        <v>36</v>
      </c>
      <c r="G24" s="10" t="s">
        <v>37</v>
      </c>
      <c r="H24" s="10">
        <v>1178245</v>
      </c>
      <c r="I24" s="10">
        <v>666</v>
      </c>
      <c r="J24" s="10" t="s">
        <v>38</v>
      </c>
      <c r="K24" s="10" t="s">
        <v>39</v>
      </c>
      <c r="L24" s="11">
        <v>28206.13</v>
      </c>
      <c r="M24" s="7"/>
      <c r="N24" s="11">
        <v>28206.13</v>
      </c>
      <c r="O24" s="11">
        <v>17102.830000000002</v>
      </c>
      <c r="P24" s="11">
        <v>7890.57</v>
      </c>
      <c r="Q24" s="11">
        <v>3133.61</v>
      </c>
      <c r="R24" s="11">
        <v>79.12</v>
      </c>
      <c r="S24" s="10" t="s">
        <v>96</v>
      </c>
      <c r="T24" s="10" t="s">
        <v>97</v>
      </c>
      <c r="U24" s="10" t="s">
        <v>42</v>
      </c>
      <c r="V24" s="10" t="s">
        <v>42</v>
      </c>
      <c r="W24" s="10" t="s">
        <v>98</v>
      </c>
      <c r="X24" s="10" t="s">
        <v>44</v>
      </c>
      <c r="Y24" s="10" t="s">
        <v>99</v>
      </c>
      <c r="Z24" s="10" t="s">
        <v>42</v>
      </c>
      <c r="AA24" s="10"/>
      <c r="AB24" s="10" t="s">
        <v>42</v>
      </c>
      <c r="AC24" s="10" t="s">
        <v>42</v>
      </c>
      <c r="AD24" s="10" t="s">
        <v>44</v>
      </c>
      <c r="AE24" s="10" t="s">
        <v>99</v>
      </c>
      <c r="AF24" s="12" t="s">
        <v>42</v>
      </c>
    </row>
    <row r="25" spans="1:32" ht="28.8" hidden="1" x14ac:dyDescent="0.3">
      <c r="A25">
        <f t="shared" si="0"/>
        <v>1213542</v>
      </c>
      <c r="B25">
        <f>+VLOOKUP(A25,[1]Cuentas_20240901!$B$1:$B$121,1,FALSE)</f>
        <v>1213542</v>
      </c>
      <c r="C25" s="9" t="s">
        <v>34</v>
      </c>
      <c r="D25" s="10" t="s">
        <v>35</v>
      </c>
      <c r="E25" s="10" t="s">
        <v>36</v>
      </c>
      <c r="G25" s="10" t="s">
        <v>46</v>
      </c>
      <c r="H25" s="10">
        <v>1213542</v>
      </c>
      <c r="I25" s="10">
        <v>272</v>
      </c>
      <c r="J25" s="10" t="s">
        <v>38</v>
      </c>
      <c r="K25" s="10" t="s">
        <v>39</v>
      </c>
      <c r="L25" s="11">
        <v>14865.98</v>
      </c>
      <c r="M25" s="7"/>
      <c r="N25" s="11">
        <v>14865.98</v>
      </c>
      <c r="O25" s="11">
        <v>11309.89</v>
      </c>
      <c r="P25" s="11">
        <v>2938.54</v>
      </c>
      <c r="Q25" s="11">
        <v>563.82000000000005</v>
      </c>
      <c r="R25" s="11">
        <v>53.73</v>
      </c>
      <c r="S25" s="10" t="s">
        <v>100</v>
      </c>
      <c r="T25" s="10" t="s">
        <v>101</v>
      </c>
      <c r="U25" s="10" t="s">
        <v>42</v>
      </c>
      <c r="V25" s="10" t="s">
        <v>42</v>
      </c>
      <c r="W25" s="10" t="s">
        <v>102</v>
      </c>
      <c r="X25" s="10" t="s">
        <v>44</v>
      </c>
      <c r="Y25" s="10" t="s">
        <v>44</v>
      </c>
      <c r="Z25" s="10" t="s">
        <v>42</v>
      </c>
      <c r="AA25" s="10"/>
      <c r="AB25" s="10" t="s">
        <v>42</v>
      </c>
      <c r="AC25" s="10" t="s">
        <v>42</v>
      </c>
      <c r="AD25" s="10" t="s">
        <v>44</v>
      </c>
      <c r="AE25" s="10" t="s">
        <v>44</v>
      </c>
      <c r="AF25" s="12" t="s">
        <v>42</v>
      </c>
    </row>
    <row r="26" spans="1:32" ht="28.8" hidden="1" x14ac:dyDescent="0.3">
      <c r="A26">
        <f t="shared" si="0"/>
        <v>1218499</v>
      </c>
      <c r="B26">
        <f>+VLOOKUP(A26,[1]Cuentas_20240901!$B$1:$B$121,1,FALSE)</f>
        <v>1218499</v>
      </c>
      <c r="C26" s="9" t="s">
        <v>34</v>
      </c>
      <c r="D26" s="10" t="s">
        <v>35</v>
      </c>
      <c r="E26" s="10" t="s">
        <v>36</v>
      </c>
      <c r="G26" s="10" t="s">
        <v>103</v>
      </c>
      <c r="H26" s="10">
        <v>1218499</v>
      </c>
      <c r="I26" s="10">
        <v>312</v>
      </c>
      <c r="J26" s="10" t="s">
        <v>38</v>
      </c>
      <c r="K26" s="10" t="s">
        <v>39</v>
      </c>
      <c r="L26" s="11">
        <v>21369.81</v>
      </c>
      <c r="M26" s="7"/>
      <c r="N26" s="11">
        <v>21369.81</v>
      </c>
      <c r="O26" s="11">
        <v>15670.26</v>
      </c>
      <c r="P26" s="11">
        <v>5146.91</v>
      </c>
      <c r="Q26" s="11">
        <v>480.02</v>
      </c>
      <c r="R26" s="11">
        <v>72.62</v>
      </c>
      <c r="S26" s="10" t="s">
        <v>104</v>
      </c>
      <c r="T26" s="10" t="s">
        <v>105</v>
      </c>
      <c r="U26" s="10" t="s">
        <v>42</v>
      </c>
      <c r="V26" s="10" t="s">
        <v>42</v>
      </c>
      <c r="W26" s="10" t="s">
        <v>106</v>
      </c>
      <c r="X26" s="10" t="s">
        <v>44</v>
      </c>
      <c r="Y26" s="10" t="s">
        <v>44</v>
      </c>
      <c r="Z26" s="10" t="s">
        <v>107</v>
      </c>
      <c r="AA26" s="10" t="s">
        <v>108</v>
      </c>
      <c r="AB26" s="10" t="s">
        <v>109</v>
      </c>
      <c r="AC26" s="10" t="s">
        <v>110</v>
      </c>
      <c r="AD26" s="10" t="s">
        <v>44</v>
      </c>
      <c r="AE26" s="10" t="s">
        <v>44</v>
      </c>
      <c r="AF26" s="12" t="s">
        <v>111</v>
      </c>
    </row>
    <row r="27" spans="1:32" ht="38.4" hidden="1" x14ac:dyDescent="0.3">
      <c r="A27">
        <f t="shared" si="0"/>
        <v>1222132</v>
      </c>
      <c r="B27">
        <f>+VLOOKUP(A27,[1]Cuentas_20240901!$B$1:$B$121,1,FALSE)</f>
        <v>1222132</v>
      </c>
      <c r="C27" s="9" t="s">
        <v>34</v>
      </c>
      <c r="D27" s="10" t="s">
        <v>35</v>
      </c>
      <c r="E27" s="10" t="s">
        <v>36</v>
      </c>
      <c r="G27" s="10" t="s">
        <v>46</v>
      </c>
      <c r="H27" s="10">
        <v>1222132</v>
      </c>
      <c r="I27" s="10">
        <v>484</v>
      </c>
      <c r="J27" s="10" t="s">
        <v>38</v>
      </c>
      <c r="K27" s="10" t="s">
        <v>39</v>
      </c>
      <c r="L27" s="11">
        <v>26014.49</v>
      </c>
      <c r="M27" s="7"/>
      <c r="N27" s="11">
        <v>26014.49</v>
      </c>
      <c r="O27" s="11">
        <v>16894.89</v>
      </c>
      <c r="P27" s="11">
        <v>8198.43</v>
      </c>
      <c r="Q27" s="11">
        <v>826.58</v>
      </c>
      <c r="R27" s="11">
        <v>94.59</v>
      </c>
      <c r="S27" s="10" t="s">
        <v>112</v>
      </c>
      <c r="T27" s="10" t="s">
        <v>113</v>
      </c>
      <c r="U27" s="10" t="s">
        <v>42</v>
      </c>
      <c r="V27" s="10" t="s">
        <v>42</v>
      </c>
      <c r="W27" s="10" t="s">
        <v>114</v>
      </c>
      <c r="X27" s="10" t="s">
        <v>44</v>
      </c>
      <c r="Y27" s="10" t="s">
        <v>44</v>
      </c>
      <c r="Z27" s="10" t="s">
        <v>115</v>
      </c>
      <c r="AA27" s="10" t="s">
        <v>116</v>
      </c>
      <c r="AB27" s="10" t="s">
        <v>117</v>
      </c>
      <c r="AC27" s="10" t="s">
        <v>118</v>
      </c>
      <c r="AD27" s="10" t="s">
        <v>44</v>
      </c>
      <c r="AE27" s="10" t="s">
        <v>44</v>
      </c>
      <c r="AF27" s="12" t="s">
        <v>119</v>
      </c>
    </row>
    <row r="28" spans="1:32" ht="28.8" hidden="1" x14ac:dyDescent="0.3">
      <c r="A28">
        <f t="shared" si="0"/>
        <v>1235729</v>
      </c>
      <c r="B28">
        <f>+VLOOKUP(A28,[1]Cuentas_20240901!$B$1:$B$121,1,FALSE)</f>
        <v>1235729</v>
      </c>
      <c r="C28" s="9" t="s">
        <v>34</v>
      </c>
      <c r="D28" s="10" t="s">
        <v>35</v>
      </c>
      <c r="E28" s="10" t="s">
        <v>36</v>
      </c>
      <c r="G28" s="10" t="s">
        <v>46</v>
      </c>
      <c r="H28" s="10">
        <v>1235729</v>
      </c>
      <c r="I28" s="10">
        <v>396</v>
      </c>
      <c r="J28" s="10" t="s">
        <v>38</v>
      </c>
      <c r="K28" s="10" t="s">
        <v>39</v>
      </c>
      <c r="L28" s="11">
        <v>43668.79</v>
      </c>
      <c r="M28" s="7"/>
      <c r="N28" s="11">
        <v>43668.79</v>
      </c>
      <c r="O28" s="11">
        <v>36116.83</v>
      </c>
      <c r="P28" s="11">
        <v>6569.29</v>
      </c>
      <c r="Q28" s="11">
        <v>811.29</v>
      </c>
      <c r="R28" s="11">
        <v>171.38</v>
      </c>
      <c r="S28" s="10" t="s">
        <v>120</v>
      </c>
      <c r="T28" s="10" t="s">
        <v>121</v>
      </c>
      <c r="U28" s="10" t="s">
        <v>42</v>
      </c>
      <c r="V28" s="10" t="s">
        <v>42</v>
      </c>
      <c r="W28" s="10" t="s">
        <v>122</v>
      </c>
      <c r="X28" s="10" t="s">
        <v>44</v>
      </c>
      <c r="Y28" s="10" t="s">
        <v>66</v>
      </c>
      <c r="Z28" s="10" t="s">
        <v>42</v>
      </c>
      <c r="AA28" s="10"/>
      <c r="AB28" s="10" t="s">
        <v>42</v>
      </c>
      <c r="AC28" s="10" t="s">
        <v>42</v>
      </c>
      <c r="AD28" s="10" t="s">
        <v>44</v>
      </c>
      <c r="AE28" s="10" t="s">
        <v>66</v>
      </c>
      <c r="AF28" s="12" t="s">
        <v>42</v>
      </c>
    </row>
    <row r="29" spans="1:32" ht="28.8" hidden="1" x14ac:dyDescent="0.3">
      <c r="A29">
        <f t="shared" si="0"/>
        <v>1095851</v>
      </c>
      <c r="B29">
        <f>+VLOOKUP(A29,[1]Cuentas_20240901!$B$1:$B$121,1,FALSE)</f>
        <v>1095851</v>
      </c>
      <c r="C29" s="9" t="s">
        <v>34</v>
      </c>
      <c r="D29" s="10" t="s">
        <v>35</v>
      </c>
      <c r="E29" s="10" t="s">
        <v>36</v>
      </c>
      <c r="G29" s="10" t="s">
        <v>37</v>
      </c>
      <c r="H29" s="10">
        <v>1095851</v>
      </c>
      <c r="I29" s="10">
        <v>752</v>
      </c>
      <c r="J29" s="10" t="s">
        <v>38</v>
      </c>
      <c r="K29" s="10" t="s">
        <v>39</v>
      </c>
      <c r="L29" s="11">
        <v>35401.22</v>
      </c>
      <c r="M29" s="7"/>
      <c r="N29" s="11">
        <v>35401.22</v>
      </c>
      <c r="O29" s="11">
        <v>9686.3700000000008</v>
      </c>
      <c r="P29" s="11">
        <v>4059.55</v>
      </c>
      <c r="Q29" s="11">
        <v>21144.13</v>
      </c>
      <c r="R29" s="11">
        <v>511.17</v>
      </c>
      <c r="S29" s="10" t="s">
        <v>123</v>
      </c>
      <c r="T29" s="10" t="s">
        <v>124</v>
      </c>
      <c r="U29" s="10" t="s">
        <v>42</v>
      </c>
      <c r="V29" s="10" t="s">
        <v>42</v>
      </c>
      <c r="W29" s="10" t="s">
        <v>125</v>
      </c>
      <c r="X29" s="10" t="s">
        <v>44</v>
      </c>
      <c r="Y29" s="10" t="s">
        <v>66</v>
      </c>
      <c r="Z29" s="10" t="s">
        <v>126</v>
      </c>
      <c r="AA29" s="10"/>
      <c r="AB29" s="10" t="s">
        <v>42</v>
      </c>
      <c r="AC29" s="10" t="s">
        <v>42</v>
      </c>
      <c r="AD29" s="10" t="s">
        <v>44</v>
      </c>
      <c r="AE29" s="10" t="s">
        <v>66</v>
      </c>
      <c r="AF29" s="12" t="s">
        <v>42</v>
      </c>
    </row>
    <row r="30" spans="1:32" ht="38.4" hidden="1" x14ac:dyDescent="0.3">
      <c r="A30">
        <f t="shared" si="0"/>
        <v>1120439</v>
      </c>
      <c r="B30">
        <f>+VLOOKUP(A30,[1]Cuentas_20240901!$B$1:$B$121,1,FALSE)</f>
        <v>1120439</v>
      </c>
      <c r="C30" s="9" t="s">
        <v>34</v>
      </c>
      <c r="D30" s="10" t="s">
        <v>35</v>
      </c>
      <c r="E30" s="10" t="s">
        <v>36</v>
      </c>
      <c r="G30" s="10" t="s">
        <v>46</v>
      </c>
      <c r="H30" s="10">
        <v>1120439</v>
      </c>
      <c r="I30" s="10">
        <v>1107</v>
      </c>
      <c r="J30" s="10" t="s">
        <v>38</v>
      </c>
      <c r="K30" s="10" t="s">
        <v>39</v>
      </c>
      <c r="L30" s="11">
        <v>142803.26</v>
      </c>
      <c r="M30" s="7"/>
      <c r="N30" s="11">
        <v>142803.26</v>
      </c>
      <c r="O30" s="11">
        <v>14655.87</v>
      </c>
      <c r="P30" s="11">
        <v>42758.55</v>
      </c>
      <c r="Q30" s="11">
        <v>85043.59</v>
      </c>
      <c r="R30" s="11">
        <v>345.25</v>
      </c>
      <c r="S30" s="10" t="s">
        <v>127</v>
      </c>
      <c r="T30" s="10" t="s">
        <v>128</v>
      </c>
      <c r="U30" s="10" t="s">
        <v>42</v>
      </c>
      <c r="V30" s="10" t="s">
        <v>42</v>
      </c>
      <c r="W30" s="10" t="s">
        <v>129</v>
      </c>
      <c r="X30" s="10" t="s">
        <v>44</v>
      </c>
      <c r="Y30" s="10" t="s">
        <v>44</v>
      </c>
      <c r="Z30" s="10" t="s">
        <v>130</v>
      </c>
      <c r="AA30" s="10"/>
      <c r="AB30" s="10" t="s">
        <v>42</v>
      </c>
      <c r="AC30" s="10" t="s">
        <v>42</v>
      </c>
      <c r="AD30" s="10" t="s">
        <v>44</v>
      </c>
      <c r="AE30" s="10" t="s">
        <v>44</v>
      </c>
      <c r="AF30" s="12" t="s">
        <v>42</v>
      </c>
    </row>
    <row r="31" spans="1:32" ht="48" hidden="1" x14ac:dyDescent="0.3">
      <c r="A31">
        <f t="shared" si="0"/>
        <v>1120642</v>
      </c>
      <c r="B31">
        <f>+VLOOKUP(A31,[1]Cuentas_20240901!$B$1:$B$121,1,FALSE)</f>
        <v>1120642</v>
      </c>
      <c r="C31" s="9" t="s">
        <v>34</v>
      </c>
      <c r="D31" s="10" t="s">
        <v>35</v>
      </c>
      <c r="E31" s="10" t="s">
        <v>36</v>
      </c>
      <c r="G31" s="10" t="s">
        <v>46</v>
      </c>
      <c r="H31" s="10">
        <v>1120642</v>
      </c>
      <c r="I31" s="10">
        <v>446</v>
      </c>
      <c r="J31" s="10" t="s">
        <v>38</v>
      </c>
      <c r="K31" s="10" t="s">
        <v>39</v>
      </c>
      <c r="L31" s="11">
        <v>69472.3</v>
      </c>
      <c r="M31" s="7"/>
      <c r="N31" s="11">
        <v>69472.3</v>
      </c>
      <c r="O31" s="11">
        <v>34743.46</v>
      </c>
      <c r="P31" s="11">
        <v>17272.68</v>
      </c>
      <c r="Q31" s="11">
        <v>17313.82</v>
      </c>
      <c r="R31" s="11">
        <v>142.34</v>
      </c>
      <c r="S31" s="10" t="s">
        <v>131</v>
      </c>
      <c r="T31" s="10" t="s">
        <v>132</v>
      </c>
      <c r="U31" s="10" t="s">
        <v>42</v>
      </c>
      <c r="V31" s="10" t="s">
        <v>42</v>
      </c>
      <c r="W31" s="10" t="s">
        <v>133</v>
      </c>
      <c r="X31" s="10" t="s">
        <v>44</v>
      </c>
      <c r="Y31" s="10" t="s">
        <v>44</v>
      </c>
      <c r="Z31" s="10" t="s">
        <v>134</v>
      </c>
      <c r="AA31" s="10" t="s">
        <v>135</v>
      </c>
      <c r="AB31" s="10" t="s">
        <v>136</v>
      </c>
      <c r="AC31" s="10" t="s">
        <v>137</v>
      </c>
      <c r="AD31" s="10" t="s">
        <v>44</v>
      </c>
      <c r="AE31" s="10" t="s">
        <v>44</v>
      </c>
      <c r="AF31" s="12" t="s">
        <v>42</v>
      </c>
    </row>
    <row r="32" spans="1:32" ht="38.4" hidden="1" x14ac:dyDescent="0.3">
      <c r="A32">
        <f t="shared" si="0"/>
        <v>1152055</v>
      </c>
      <c r="B32">
        <f>+VLOOKUP(A32,[1]Cuentas_20240901!$B$1:$B$121,1,FALSE)</f>
        <v>1152055</v>
      </c>
      <c r="C32" s="9" t="s">
        <v>34</v>
      </c>
      <c r="D32" s="10" t="s">
        <v>35</v>
      </c>
      <c r="E32" s="10" t="s">
        <v>36</v>
      </c>
      <c r="G32" s="10" t="s">
        <v>37</v>
      </c>
      <c r="H32" s="10">
        <v>1152055</v>
      </c>
      <c r="I32" s="10">
        <v>694</v>
      </c>
      <c r="J32" s="10" t="s">
        <v>38</v>
      </c>
      <c r="K32" s="10" t="s">
        <v>39</v>
      </c>
      <c r="L32" s="11">
        <v>27405.34</v>
      </c>
      <c r="M32" s="7"/>
      <c r="N32" s="11">
        <v>27405.34</v>
      </c>
      <c r="O32" s="11">
        <v>15210.7</v>
      </c>
      <c r="P32" s="11">
        <v>9355.09</v>
      </c>
      <c r="Q32" s="11">
        <v>2772.06</v>
      </c>
      <c r="R32" s="11">
        <v>67.489999999999995</v>
      </c>
      <c r="S32" s="10" t="s">
        <v>138</v>
      </c>
      <c r="T32" s="10" t="s">
        <v>139</v>
      </c>
      <c r="U32" s="10" t="s">
        <v>42</v>
      </c>
      <c r="V32" s="10" t="s">
        <v>42</v>
      </c>
      <c r="W32" s="10" t="s">
        <v>140</v>
      </c>
      <c r="X32" s="10" t="s">
        <v>44</v>
      </c>
      <c r="Y32" s="10" t="s">
        <v>44</v>
      </c>
      <c r="Z32" s="10" t="s">
        <v>42</v>
      </c>
      <c r="AA32" s="10"/>
      <c r="AB32" s="10" t="s">
        <v>42</v>
      </c>
      <c r="AC32" s="10" t="s">
        <v>42</v>
      </c>
      <c r="AD32" s="10" t="s">
        <v>44</v>
      </c>
      <c r="AE32" s="10" t="s">
        <v>44</v>
      </c>
      <c r="AF32" s="12" t="s">
        <v>42</v>
      </c>
    </row>
    <row r="33" spans="1:32" ht="28.8" hidden="1" x14ac:dyDescent="0.3">
      <c r="A33">
        <f t="shared" si="0"/>
        <v>1163516</v>
      </c>
      <c r="B33">
        <f>+VLOOKUP(A33,[1]Cuentas_20240901!$B$1:$B$121,1,FALSE)</f>
        <v>1163516</v>
      </c>
      <c r="C33" s="9" t="s">
        <v>34</v>
      </c>
      <c r="D33" s="10" t="s">
        <v>35</v>
      </c>
      <c r="E33" s="10" t="s">
        <v>36</v>
      </c>
      <c r="G33" s="10" t="s">
        <v>46</v>
      </c>
      <c r="H33" s="10">
        <v>1163516</v>
      </c>
      <c r="I33" s="10">
        <v>686</v>
      </c>
      <c r="J33" s="10" t="s">
        <v>38</v>
      </c>
      <c r="K33" s="10" t="s">
        <v>39</v>
      </c>
      <c r="L33" s="11">
        <v>73171.210000000006</v>
      </c>
      <c r="M33" s="7"/>
      <c r="N33" s="11">
        <v>73171.210000000006</v>
      </c>
      <c r="O33" s="11">
        <v>52916.29</v>
      </c>
      <c r="P33" s="11">
        <v>17722.71</v>
      </c>
      <c r="Q33" s="11">
        <v>2292.7800000000002</v>
      </c>
      <c r="R33" s="11">
        <v>239.43</v>
      </c>
      <c r="S33" s="10" t="s">
        <v>63</v>
      </c>
      <c r="T33" s="10" t="s">
        <v>64</v>
      </c>
      <c r="U33" s="10" t="s">
        <v>42</v>
      </c>
      <c r="V33" s="10" t="s">
        <v>42</v>
      </c>
      <c r="W33" s="10" t="s">
        <v>65</v>
      </c>
      <c r="X33" s="10" t="s">
        <v>44</v>
      </c>
      <c r="Y33" s="10" t="s">
        <v>66</v>
      </c>
      <c r="Z33" s="10" t="s">
        <v>67</v>
      </c>
      <c r="AA33" s="10"/>
      <c r="AB33" s="10" t="s">
        <v>42</v>
      </c>
      <c r="AC33" s="10" t="s">
        <v>42</v>
      </c>
      <c r="AD33" s="10" t="s">
        <v>44</v>
      </c>
      <c r="AE33" s="10" t="s">
        <v>66</v>
      </c>
      <c r="AF33" s="12" t="s">
        <v>42</v>
      </c>
    </row>
    <row r="34" spans="1:32" ht="38.4" hidden="1" x14ac:dyDescent="0.3">
      <c r="A34">
        <f t="shared" si="0"/>
        <v>1164909</v>
      </c>
      <c r="B34">
        <f>+VLOOKUP(A34,[1]Cuentas_20240901!$B$1:$B$121,1,FALSE)</f>
        <v>1164909</v>
      </c>
      <c r="C34" s="9" t="s">
        <v>34</v>
      </c>
      <c r="D34" s="10" t="s">
        <v>35</v>
      </c>
      <c r="E34" s="10" t="s">
        <v>36</v>
      </c>
      <c r="G34" s="10" t="s">
        <v>46</v>
      </c>
      <c r="H34" s="10">
        <v>1164909</v>
      </c>
      <c r="I34" s="10">
        <v>690</v>
      </c>
      <c r="J34" s="10" t="s">
        <v>38</v>
      </c>
      <c r="K34" s="10" t="s">
        <v>39</v>
      </c>
      <c r="L34" s="11">
        <v>19695.75</v>
      </c>
      <c r="M34" s="7"/>
      <c r="N34" s="11">
        <v>19695.75</v>
      </c>
      <c r="O34" s="11">
        <v>10676.82</v>
      </c>
      <c r="P34" s="11">
        <v>7155.78</v>
      </c>
      <c r="Q34" s="11">
        <v>1814.06</v>
      </c>
      <c r="R34" s="11">
        <v>49.09</v>
      </c>
      <c r="S34" s="10" t="s">
        <v>92</v>
      </c>
      <c r="T34" s="10" t="s">
        <v>93</v>
      </c>
      <c r="U34" s="10" t="s">
        <v>42</v>
      </c>
      <c r="V34" s="10" t="s">
        <v>42</v>
      </c>
      <c r="W34" s="10" t="s">
        <v>141</v>
      </c>
      <c r="X34" s="10" t="s">
        <v>44</v>
      </c>
      <c r="Y34" s="10" t="s">
        <v>44</v>
      </c>
      <c r="Z34" s="10" t="s">
        <v>95</v>
      </c>
      <c r="AA34" s="10"/>
      <c r="AB34" s="10" t="s">
        <v>42</v>
      </c>
      <c r="AC34" s="10" t="s">
        <v>42</v>
      </c>
      <c r="AD34" s="10" t="s">
        <v>44</v>
      </c>
      <c r="AE34" s="10" t="s">
        <v>44</v>
      </c>
      <c r="AF34" s="12" t="s">
        <v>42</v>
      </c>
    </row>
    <row r="35" spans="1:32" ht="38.4" hidden="1" x14ac:dyDescent="0.3">
      <c r="A35">
        <f t="shared" si="0"/>
        <v>1067428</v>
      </c>
      <c r="B35">
        <f>+VLOOKUP(A35,[1]Cuentas_20240901!$B$1:$B$121,1,FALSE)</f>
        <v>1067428</v>
      </c>
      <c r="C35" s="9" t="s">
        <v>142</v>
      </c>
      <c r="D35" s="10" t="s">
        <v>143</v>
      </c>
      <c r="E35" s="10" t="s">
        <v>36</v>
      </c>
      <c r="G35" s="10" t="s">
        <v>46</v>
      </c>
      <c r="H35" s="10">
        <v>1067428</v>
      </c>
      <c r="I35" s="10">
        <v>1359</v>
      </c>
      <c r="J35" s="10" t="s">
        <v>38</v>
      </c>
      <c r="K35" s="10" t="s">
        <v>39</v>
      </c>
      <c r="L35" s="11">
        <v>210273.31</v>
      </c>
      <c r="M35" s="7"/>
      <c r="N35" s="11">
        <v>210273.31</v>
      </c>
      <c r="O35" s="11">
        <v>46492.14</v>
      </c>
      <c r="P35" s="11">
        <v>52786.82</v>
      </c>
      <c r="Q35" s="11">
        <v>110455.57</v>
      </c>
      <c r="R35" s="11">
        <v>538.78</v>
      </c>
      <c r="S35" s="10" t="s">
        <v>144</v>
      </c>
      <c r="T35" s="10" t="s">
        <v>145</v>
      </c>
      <c r="U35" s="10" t="s">
        <v>42</v>
      </c>
      <c r="V35" s="10" t="s">
        <v>42</v>
      </c>
      <c r="W35" s="10" t="s">
        <v>146</v>
      </c>
      <c r="X35" s="10" t="s">
        <v>44</v>
      </c>
      <c r="Y35" s="10" t="s">
        <v>44</v>
      </c>
      <c r="Z35" s="10" t="s">
        <v>147</v>
      </c>
      <c r="AA35" s="10"/>
      <c r="AB35" s="10" t="s">
        <v>42</v>
      </c>
      <c r="AC35" s="10" t="s">
        <v>42</v>
      </c>
      <c r="AD35" s="10" t="s">
        <v>44</v>
      </c>
      <c r="AE35" s="10" t="s">
        <v>44</v>
      </c>
      <c r="AF35" s="12" t="s">
        <v>42</v>
      </c>
    </row>
    <row r="36" spans="1:32" ht="28.8" hidden="1" x14ac:dyDescent="0.3">
      <c r="A36">
        <f t="shared" si="0"/>
        <v>1101086</v>
      </c>
      <c r="B36">
        <f>+VLOOKUP(A36,[1]Cuentas_20240901!$B$1:$B$121,1,FALSE)</f>
        <v>1101086</v>
      </c>
      <c r="C36" s="9" t="s">
        <v>142</v>
      </c>
      <c r="D36" s="10" t="s">
        <v>143</v>
      </c>
      <c r="E36" s="10" t="s">
        <v>36</v>
      </c>
      <c r="G36" s="10" t="s">
        <v>37</v>
      </c>
      <c r="H36" s="10">
        <v>1101086</v>
      </c>
      <c r="I36" s="10">
        <v>1055</v>
      </c>
      <c r="J36" s="10" t="s">
        <v>38</v>
      </c>
      <c r="K36" s="10" t="s">
        <v>39</v>
      </c>
      <c r="L36" s="11">
        <v>59587.67</v>
      </c>
      <c r="M36" s="7"/>
      <c r="N36" s="11">
        <v>59587.67</v>
      </c>
      <c r="O36" s="11">
        <v>3111.67</v>
      </c>
      <c r="P36" s="11">
        <v>19120.11</v>
      </c>
      <c r="Q36" s="11">
        <v>36618.36</v>
      </c>
      <c r="R36" s="11">
        <v>737.53</v>
      </c>
      <c r="S36" s="10" t="s">
        <v>148</v>
      </c>
      <c r="T36" s="10" t="s">
        <v>149</v>
      </c>
      <c r="U36" s="10" t="s">
        <v>42</v>
      </c>
      <c r="V36" s="10" t="s">
        <v>42</v>
      </c>
      <c r="W36" s="10" t="s">
        <v>150</v>
      </c>
      <c r="X36" s="10" t="s">
        <v>44</v>
      </c>
      <c r="Y36" s="10" t="s">
        <v>44</v>
      </c>
      <c r="Z36" s="10" t="s">
        <v>151</v>
      </c>
      <c r="AA36" s="10"/>
      <c r="AB36" s="10" t="s">
        <v>42</v>
      </c>
      <c r="AC36" s="10" t="s">
        <v>42</v>
      </c>
      <c r="AD36" s="10" t="s">
        <v>44</v>
      </c>
      <c r="AE36" s="10" t="s">
        <v>44</v>
      </c>
      <c r="AF36" s="12" t="s">
        <v>42</v>
      </c>
    </row>
    <row r="37" spans="1:32" ht="19.2" hidden="1" x14ac:dyDescent="0.3">
      <c r="A37">
        <f t="shared" si="0"/>
        <v>1148801</v>
      </c>
      <c r="B37">
        <f>+VLOOKUP(A37,[1]Cuentas_20240901!$B$1:$B$121,1,FALSE)</f>
        <v>1148801</v>
      </c>
      <c r="C37" s="9" t="s">
        <v>142</v>
      </c>
      <c r="D37" s="10" t="s">
        <v>143</v>
      </c>
      <c r="E37" s="10" t="s">
        <v>36</v>
      </c>
      <c r="G37" s="10" t="s">
        <v>46</v>
      </c>
      <c r="H37" s="10">
        <v>1148801</v>
      </c>
      <c r="I37" s="10">
        <v>421</v>
      </c>
      <c r="J37" s="10" t="s">
        <v>38</v>
      </c>
      <c r="K37" s="10" t="s">
        <v>39</v>
      </c>
      <c r="L37" s="11">
        <v>48409.26</v>
      </c>
      <c r="M37" s="7"/>
      <c r="N37" s="11">
        <v>48409.26</v>
      </c>
      <c r="O37" s="11">
        <v>35642.339999999997</v>
      </c>
      <c r="P37" s="11">
        <v>10467.209999999999</v>
      </c>
      <c r="Q37" s="11">
        <v>2138.31</v>
      </c>
      <c r="R37" s="11">
        <v>161.4</v>
      </c>
      <c r="S37" s="10" t="s">
        <v>152</v>
      </c>
      <c r="T37" s="10" t="s">
        <v>153</v>
      </c>
      <c r="U37" s="10" t="s">
        <v>42</v>
      </c>
      <c r="V37" s="10" t="s">
        <v>42</v>
      </c>
      <c r="W37" s="10" t="s">
        <v>154</v>
      </c>
      <c r="X37" s="10" t="s">
        <v>44</v>
      </c>
      <c r="Y37" s="10" t="s">
        <v>44</v>
      </c>
      <c r="Z37" s="10" t="s">
        <v>155</v>
      </c>
      <c r="AA37" s="10"/>
      <c r="AB37" s="10" t="s">
        <v>42</v>
      </c>
      <c r="AC37" s="10" t="s">
        <v>42</v>
      </c>
      <c r="AD37" s="10" t="s">
        <v>44</v>
      </c>
      <c r="AE37" s="10" t="s">
        <v>44</v>
      </c>
      <c r="AF37" s="12" t="s">
        <v>42</v>
      </c>
    </row>
    <row r="38" spans="1:32" ht="28.8" hidden="1" x14ac:dyDescent="0.3">
      <c r="A38">
        <f t="shared" si="0"/>
        <v>1150532</v>
      </c>
      <c r="B38">
        <f>+VLOOKUP(A38,[1]Cuentas_20240901!$B$1:$B$121,1,FALSE)</f>
        <v>1150532</v>
      </c>
      <c r="C38" s="9" t="s">
        <v>142</v>
      </c>
      <c r="D38" s="10" t="s">
        <v>143</v>
      </c>
      <c r="E38" s="10" t="s">
        <v>36</v>
      </c>
      <c r="G38" s="10" t="s">
        <v>46</v>
      </c>
      <c r="H38" s="10">
        <v>1150532</v>
      </c>
      <c r="I38" s="10">
        <v>920</v>
      </c>
      <c r="J38" s="10" t="s">
        <v>38</v>
      </c>
      <c r="K38" s="10" t="s">
        <v>39</v>
      </c>
      <c r="L38" s="11">
        <v>99239.96</v>
      </c>
      <c r="M38" s="7"/>
      <c r="N38" s="11">
        <v>99239.96</v>
      </c>
      <c r="O38" s="11">
        <v>49902.89</v>
      </c>
      <c r="P38" s="11">
        <v>42997.27</v>
      </c>
      <c r="Q38" s="11">
        <v>6116.17</v>
      </c>
      <c r="R38" s="11">
        <v>223.63</v>
      </c>
      <c r="S38" s="10" t="s">
        <v>156</v>
      </c>
      <c r="T38" s="10" t="s">
        <v>157</v>
      </c>
      <c r="U38" s="10" t="s">
        <v>42</v>
      </c>
      <c r="V38" s="10" t="s">
        <v>42</v>
      </c>
      <c r="W38" s="10" t="s">
        <v>158</v>
      </c>
      <c r="X38" s="10" t="s">
        <v>44</v>
      </c>
      <c r="Y38" s="10" t="s">
        <v>44</v>
      </c>
      <c r="Z38" s="10" t="s">
        <v>159</v>
      </c>
      <c r="AA38" s="10"/>
      <c r="AB38" s="10" t="s">
        <v>42</v>
      </c>
      <c r="AC38" s="10" t="s">
        <v>42</v>
      </c>
      <c r="AD38" s="10" t="s">
        <v>44</v>
      </c>
      <c r="AE38" s="10" t="s">
        <v>44</v>
      </c>
      <c r="AF38" s="12" t="s">
        <v>42</v>
      </c>
    </row>
    <row r="39" spans="1:32" ht="38.4" hidden="1" x14ac:dyDescent="0.3">
      <c r="A39">
        <f t="shared" si="0"/>
        <v>1153368</v>
      </c>
      <c r="B39">
        <f>+VLOOKUP(A39,[1]Cuentas_20240901!$B$1:$B$121,1,FALSE)</f>
        <v>1153368</v>
      </c>
      <c r="C39" s="9" t="s">
        <v>142</v>
      </c>
      <c r="D39" s="10" t="s">
        <v>143</v>
      </c>
      <c r="E39" s="10" t="s">
        <v>36</v>
      </c>
      <c r="G39" s="10" t="s">
        <v>37</v>
      </c>
      <c r="H39" s="10">
        <v>1153368</v>
      </c>
      <c r="I39" s="10">
        <v>806</v>
      </c>
      <c r="J39" s="10" t="s">
        <v>38</v>
      </c>
      <c r="K39" s="10" t="s">
        <v>39</v>
      </c>
      <c r="L39" s="11">
        <v>20445.41</v>
      </c>
      <c r="M39" s="7"/>
      <c r="N39" s="11">
        <v>20445.41</v>
      </c>
      <c r="O39" s="11">
        <v>10507.73</v>
      </c>
      <c r="P39" s="11">
        <v>7468.6</v>
      </c>
      <c r="Q39" s="11">
        <v>2429.5500000000002</v>
      </c>
      <c r="R39" s="11">
        <v>39.53</v>
      </c>
      <c r="S39" s="10" t="s">
        <v>160</v>
      </c>
      <c r="T39" s="10" t="s">
        <v>161</v>
      </c>
      <c r="U39" s="10" t="s">
        <v>162</v>
      </c>
      <c r="V39" s="10" t="s">
        <v>42</v>
      </c>
      <c r="W39" s="10" t="s">
        <v>163</v>
      </c>
      <c r="X39" s="10" t="s">
        <v>44</v>
      </c>
      <c r="Y39" s="10" t="s">
        <v>44</v>
      </c>
      <c r="Z39" s="10" t="s">
        <v>42</v>
      </c>
      <c r="AA39" s="10"/>
      <c r="AB39" s="10" t="s">
        <v>42</v>
      </c>
      <c r="AC39" s="10" t="s">
        <v>42</v>
      </c>
      <c r="AD39" s="10" t="s">
        <v>44</v>
      </c>
      <c r="AE39" s="10" t="s">
        <v>44</v>
      </c>
      <c r="AF39" s="12" t="s">
        <v>42</v>
      </c>
    </row>
    <row r="40" spans="1:32" ht="19.2" hidden="1" x14ac:dyDescent="0.3">
      <c r="A40">
        <f t="shared" si="0"/>
        <v>1156085</v>
      </c>
      <c r="B40">
        <f>+VLOOKUP(A40,[1]Cuentas_20240901!$B$1:$B$121,1,FALSE)</f>
        <v>1156085</v>
      </c>
      <c r="C40" s="9" t="s">
        <v>142</v>
      </c>
      <c r="D40" s="10" t="s">
        <v>143</v>
      </c>
      <c r="E40" s="10" t="s">
        <v>36</v>
      </c>
      <c r="G40" s="10" t="s">
        <v>164</v>
      </c>
      <c r="H40" s="10">
        <v>1156085</v>
      </c>
      <c r="I40" s="10">
        <v>636</v>
      </c>
      <c r="J40" s="10" t="s">
        <v>38</v>
      </c>
      <c r="K40" s="10" t="s">
        <v>39</v>
      </c>
      <c r="L40" s="11">
        <v>55490.64</v>
      </c>
      <c r="M40" s="7"/>
      <c r="N40" s="11">
        <v>55490.64</v>
      </c>
      <c r="O40" s="11">
        <v>34752.699999999997</v>
      </c>
      <c r="P40" s="11">
        <v>15601.35</v>
      </c>
      <c r="Q40" s="11">
        <v>4964.75</v>
      </c>
      <c r="R40" s="11">
        <v>171.84</v>
      </c>
      <c r="S40" s="10" t="s">
        <v>165</v>
      </c>
      <c r="T40" s="10" t="s">
        <v>166</v>
      </c>
      <c r="U40" s="10" t="s">
        <v>42</v>
      </c>
      <c r="V40" s="10" t="s">
        <v>42</v>
      </c>
      <c r="W40" s="10" t="s">
        <v>167</v>
      </c>
      <c r="X40" s="10" t="s">
        <v>44</v>
      </c>
      <c r="Y40" s="10" t="s">
        <v>44</v>
      </c>
      <c r="Z40" s="10" t="s">
        <v>168</v>
      </c>
      <c r="AA40" s="10"/>
      <c r="AB40" s="10" t="s">
        <v>42</v>
      </c>
      <c r="AC40" s="10" t="s">
        <v>42</v>
      </c>
      <c r="AD40" s="10" t="s">
        <v>44</v>
      </c>
      <c r="AE40" s="10" t="s">
        <v>44</v>
      </c>
      <c r="AF40" s="12" t="s">
        <v>42</v>
      </c>
    </row>
    <row r="41" spans="1:32" ht="19.2" hidden="1" x14ac:dyDescent="0.3">
      <c r="A41">
        <f t="shared" si="0"/>
        <v>1167166</v>
      </c>
      <c r="B41">
        <f>+VLOOKUP(A41,[1]Cuentas_20240901!$B$1:$B$121,1,FALSE)</f>
        <v>1167166</v>
      </c>
      <c r="C41" s="9" t="s">
        <v>142</v>
      </c>
      <c r="D41" s="10" t="s">
        <v>143</v>
      </c>
      <c r="E41" s="10" t="s">
        <v>36</v>
      </c>
      <c r="G41" s="10" t="s">
        <v>46</v>
      </c>
      <c r="H41" s="10">
        <v>1167166</v>
      </c>
      <c r="I41" s="10">
        <v>477</v>
      </c>
      <c r="J41" s="10" t="s">
        <v>38</v>
      </c>
      <c r="K41" s="10" t="s">
        <v>39</v>
      </c>
      <c r="L41" s="11">
        <v>49231.68</v>
      </c>
      <c r="M41" s="7"/>
      <c r="N41" s="11">
        <v>49231.68</v>
      </c>
      <c r="O41" s="11">
        <v>34349.53</v>
      </c>
      <c r="P41" s="11">
        <v>9921.51</v>
      </c>
      <c r="Q41" s="11">
        <v>4857.4399999999996</v>
      </c>
      <c r="R41" s="11">
        <v>103.2</v>
      </c>
      <c r="S41" s="10" t="s">
        <v>169</v>
      </c>
      <c r="T41" s="10" t="s">
        <v>170</v>
      </c>
      <c r="U41" s="10" t="s">
        <v>42</v>
      </c>
      <c r="V41" s="10" t="s">
        <v>42</v>
      </c>
      <c r="W41" s="10" t="s">
        <v>171</v>
      </c>
      <c r="X41" s="10" t="s">
        <v>44</v>
      </c>
      <c r="Y41" s="10" t="s">
        <v>44</v>
      </c>
      <c r="Z41" s="10" t="s">
        <v>172</v>
      </c>
      <c r="AA41" s="10"/>
      <c r="AB41" s="10" t="s">
        <v>42</v>
      </c>
      <c r="AC41" s="10" t="s">
        <v>42</v>
      </c>
      <c r="AD41" s="10" t="s">
        <v>44</v>
      </c>
      <c r="AE41" s="10" t="s">
        <v>44</v>
      </c>
      <c r="AF41" s="12" t="s">
        <v>42</v>
      </c>
    </row>
    <row r="42" spans="1:32" ht="38.4" hidden="1" x14ac:dyDescent="0.3">
      <c r="A42">
        <f t="shared" si="0"/>
        <v>1170115</v>
      </c>
      <c r="B42">
        <f>+VLOOKUP(A42,[1]Cuentas_20240901!$B$1:$B$121,1,FALSE)</f>
        <v>1170115</v>
      </c>
      <c r="C42" s="9" t="s">
        <v>142</v>
      </c>
      <c r="D42" s="10" t="s">
        <v>143</v>
      </c>
      <c r="E42" s="10" t="s">
        <v>36</v>
      </c>
      <c r="G42" s="10" t="s">
        <v>103</v>
      </c>
      <c r="H42" s="10">
        <v>1170115</v>
      </c>
      <c r="I42" s="10">
        <v>316</v>
      </c>
      <c r="J42" s="10" t="s">
        <v>38</v>
      </c>
      <c r="K42" s="10" t="s">
        <v>39</v>
      </c>
      <c r="L42" s="11">
        <v>28471.52</v>
      </c>
      <c r="M42" s="7"/>
      <c r="N42" s="11">
        <v>28471.52</v>
      </c>
      <c r="O42" s="11">
        <v>26644.83</v>
      </c>
      <c r="P42" s="11">
        <v>1676.72</v>
      </c>
      <c r="Q42" s="11">
        <v>90.74</v>
      </c>
      <c r="R42" s="11">
        <v>59.23</v>
      </c>
      <c r="S42" s="10" t="s">
        <v>173</v>
      </c>
      <c r="T42" s="10" t="s">
        <v>174</v>
      </c>
      <c r="U42" s="10" t="s">
        <v>42</v>
      </c>
      <c r="V42" s="10" t="s">
        <v>42</v>
      </c>
      <c r="W42" s="10" t="s">
        <v>175</v>
      </c>
      <c r="X42" s="10" t="s">
        <v>44</v>
      </c>
      <c r="Y42" s="10" t="s">
        <v>44</v>
      </c>
      <c r="Z42" s="10" t="s">
        <v>176</v>
      </c>
      <c r="AA42" s="10"/>
      <c r="AB42" s="10" t="s">
        <v>42</v>
      </c>
      <c r="AC42" s="10" t="s">
        <v>42</v>
      </c>
      <c r="AD42" s="10" t="s">
        <v>44</v>
      </c>
      <c r="AE42" s="10" t="s">
        <v>44</v>
      </c>
      <c r="AF42" s="12" t="s">
        <v>42</v>
      </c>
    </row>
    <row r="43" spans="1:32" ht="28.8" hidden="1" x14ac:dyDescent="0.3">
      <c r="A43">
        <f t="shared" si="0"/>
        <v>1186202</v>
      </c>
      <c r="B43">
        <f>+VLOOKUP(A43,[1]Cuentas_20240901!$B$1:$B$121,1,FALSE)</f>
        <v>1186202</v>
      </c>
      <c r="C43" s="9" t="s">
        <v>142</v>
      </c>
      <c r="D43" s="10" t="s">
        <v>143</v>
      </c>
      <c r="E43" s="10" t="s">
        <v>36</v>
      </c>
      <c r="G43" s="10" t="s">
        <v>46</v>
      </c>
      <c r="H43" s="10">
        <v>1186202</v>
      </c>
      <c r="I43" s="10">
        <v>501</v>
      </c>
      <c r="J43" s="10" t="s">
        <v>38</v>
      </c>
      <c r="K43" s="10" t="s">
        <v>39</v>
      </c>
      <c r="L43" s="11">
        <v>27200.48</v>
      </c>
      <c r="M43" s="7"/>
      <c r="N43" s="11">
        <v>27200.48</v>
      </c>
      <c r="O43" s="11">
        <v>18035.82</v>
      </c>
      <c r="P43" s="11">
        <v>7556.9</v>
      </c>
      <c r="Q43" s="11">
        <v>1526.47</v>
      </c>
      <c r="R43" s="11">
        <v>81.290000000000006</v>
      </c>
      <c r="S43" s="10" t="s">
        <v>177</v>
      </c>
      <c r="T43" s="10" t="s">
        <v>178</v>
      </c>
      <c r="U43" s="10" t="s">
        <v>42</v>
      </c>
      <c r="V43" s="10" t="s">
        <v>42</v>
      </c>
      <c r="W43" s="10" t="s">
        <v>179</v>
      </c>
      <c r="X43" s="10" t="s">
        <v>44</v>
      </c>
      <c r="Y43" s="10" t="s">
        <v>44</v>
      </c>
      <c r="Z43" s="10" t="s">
        <v>42</v>
      </c>
      <c r="AA43" s="10"/>
      <c r="AB43" s="10" t="s">
        <v>42</v>
      </c>
      <c r="AC43" s="10" t="s">
        <v>42</v>
      </c>
      <c r="AD43" s="10" t="s">
        <v>44</v>
      </c>
      <c r="AE43" s="10" t="s">
        <v>44</v>
      </c>
      <c r="AF43" s="12" t="s">
        <v>42</v>
      </c>
    </row>
    <row r="44" spans="1:32" ht="38.4" hidden="1" x14ac:dyDescent="0.3">
      <c r="A44">
        <f t="shared" si="0"/>
        <v>1210547</v>
      </c>
      <c r="B44">
        <f>+VLOOKUP(A44,[1]Cuentas_20240901!$B$1:$B$121,1,FALSE)</f>
        <v>1210547</v>
      </c>
      <c r="C44" s="9" t="s">
        <v>142</v>
      </c>
      <c r="D44" s="10" t="s">
        <v>143</v>
      </c>
      <c r="E44" s="10" t="s">
        <v>36</v>
      </c>
      <c r="G44" s="10" t="s">
        <v>103</v>
      </c>
      <c r="H44" s="10">
        <v>1210547</v>
      </c>
      <c r="I44" s="10">
        <v>418</v>
      </c>
      <c r="J44" s="10" t="s">
        <v>38</v>
      </c>
      <c r="K44" s="10" t="s">
        <v>39</v>
      </c>
      <c r="L44" s="11">
        <v>64179.33</v>
      </c>
      <c r="M44" s="7"/>
      <c r="N44" s="11">
        <v>64179.33</v>
      </c>
      <c r="O44" s="11">
        <v>57599.67</v>
      </c>
      <c r="P44" s="11">
        <v>5693.71</v>
      </c>
      <c r="Q44" s="11">
        <v>650.35</v>
      </c>
      <c r="R44" s="11">
        <v>235.6</v>
      </c>
      <c r="S44" s="10" t="s">
        <v>180</v>
      </c>
      <c r="T44" s="10" t="s">
        <v>181</v>
      </c>
      <c r="U44" s="10" t="s">
        <v>42</v>
      </c>
      <c r="V44" s="10" t="s">
        <v>42</v>
      </c>
      <c r="W44" s="10" t="s">
        <v>182</v>
      </c>
      <c r="X44" s="10" t="s">
        <v>44</v>
      </c>
      <c r="Y44" s="10" t="s">
        <v>44</v>
      </c>
      <c r="Z44" s="10" t="s">
        <v>183</v>
      </c>
      <c r="AA44" s="10"/>
      <c r="AB44" s="10" t="s">
        <v>42</v>
      </c>
      <c r="AC44" s="10" t="s">
        <v>42</v>
      </c>
      <c r="AD44" s="10" t="s">
        <v>44</v>
      </c>
      <c r="AE44" s="10" t="s">
        <v>44</v>
      </c>
      <c r="AF44" s="12" t="s">
        <v>42</v>
      </c>
    </row>
    <row r="45" spans="1:32" ht="38.4" hidden="1" x14ac:dyDescent="0.3">
      <c r="A45">
        <f t="shared" si="0"/>
        <v>1235763</v>
      </c>
      <c r="B45">
        <f>+VLOOKUP(A45,[1]Cuentas_20240901!$B$1:$B$121,1,FALSE)</f>
        <v>1235763</v>
      </c>
      <c r="C45" s="9" t="s">
        <v>142</v>
      </c>
      <c r="D45" s="10" t="s">
        <v>143</v>
      </c>
      <c r="E45" s="10" t="s">
        <v>36</v>
      </c>
      <c r="G45" s="10" t="s">
        <v>103</v>
      </c>
      <c r="H45" s="10">
        <v>1235763</v>
      </c>
      <c r="I45" s="10">
        <v>377</v>
      </c>
      <c r="J45" s="10" t="s">
        <v>38</v>
      </c>
      <c r="K45" s="10" t="s">
        <v>39</v>
      </c>
      <c r="L45" s="11">
        <v>40768.32</v>
      </c>
      <c r="M45" s="7"/>
      <c r="N45" s="11">
        <v>40768.32</v>
      </c>
      <c r="O45" s="11">
        <v>30942.03</v>
      </c>
      <c r="P45" s="11">
        <v>9018.15</v>
      </c>
      <c r="Q45" s="11">
        <v>668.21</v>
      </c>
      <c r="R45" s="11">
        <v>139.93</v>
      </c>
      <c r="S45" s="10" t="s">
        <v>184</v>
      </c>
      <c r="T45" s="10" t="s">
        <v>185</v>
      </c>
      <c r="U45" s="10" t="s">
        <v>42</v>
      </c>
      <c r="V45" s="10" t="s">
        <v>42</v>
      </c>
      <c r="W45" s="10" t="s">
        <v>186</v>
      </c>
      <c r="X45" s="10" t="s">
        <v>44</v>
      </c>
      <c r="Y45" s="10" t="s">
        <v>44</v>
      </c>
      <c r="Z45" s="10" t="s">
        <v>187</v>
      </c>
      <c r="AA45" s="10" t="s">
        <v>188</v>
      </c>
      <c r="AB45" s="10" t="s">
        <v>189</v>
      </c>
      <c r="AC45" s="10" t="s">
        <v>186</v>
      </c>
      <c r="AD45" s="10" t="s">
        <v>44</v>
      </c>
      <c r="AE45" s="10" t="s">
        <v>44</v>
      </c>
      <c r="AF45" s="12" t="s">
        <v>190</v>
      </c>
    </row>
    <row r="46" spans="1:32" ht="28.8" hidden="1" x14ac:dyDescent="0.3">
      <c r="A46">
        <f t="shared" si="0"/>
        <v>760914</v>
      </c>
      <c r="B46">
        <f>+VLOOKUP(A46,[1]Cuentas_20240901!$B$1:$B$121,1,FALSE)</f>
        <v>760914</v>
      </c>
      <c r="C46" s="9" t="s">
        <v>191</v>
      </c>
      <c r="D46" s="10" t="s">
        <v>192</v>
      </c>
      <c r="E46" s="10" t="s">
        <v>36</v>
      </c>
      <c r="G46" s="10" t="s">
        <v>37</v>
      </c>
      <c r="H46" s="10">
        <v>760914</v>
      </c>
      <c r="I46" s="10">
        <v>2795</v>
      </c>
      <c r="J46" s="10" t="s">
        <v>38</v>
      </c>
      <c r="K46" s="10" t="s">
        <v>39</v>
      </c>
      <c r="L46" s="11">
        <v>437816.12</v>
      </c>
      <c r="M46" s="7"/>
      <c r="N46" s="11">
        <v>437816.12</v>
      </c>
      <c r="O46" s="11">
        <v>15583.05</v>
      </c>
      <c r="P46" s="11">
        <v>101740.18</v>
      </c>
      <c r="Q46" s="11">
        <v>319741.3</v>
      </c>
      <c r="R46" s="11">
        <v>751.59</v>
      </c>
      <c r="S46" s="10" t="s">
        <v>193</v>
      </c>
      <c r="T46" s="10" t="s">
        <v>194</v>
      </c>
      <c r="U46" s="10" t="s">
        <v>42</v>
      </c>
      <c r="V46" s="10" t="s">
        <v>42</v>
      </c>
      <c r="W46" s="10" t="s">
        <v>195</v>
      </c>
      <c r="X46" s="10" t="s">
        <v>196</v>
      </c>
      <c r="Y46" s="10" t="s">
        <v>197</v>
      </c>
      <c r="Z46" s="10" t="s">
        <v>198</v>
      </c>
      <c r="AA46" s="10"/>
      <c r="AB46" s="10" t="s">
        <v>42</v>
      </c>
      <c r="AC46" s="10" t="s">
        <v>42</v>
      </c>
      <c r="AD46" s="10" t="s">
        <v>196</v>
      </c>
      <c r="AE46" s="10" t="s">
        <v>197</v>
      </c>
      <c r="AF46" s="12" t="s">
        <v>42</v>
      </c>
    </row>
    <row r="47" spans="1:32" ht="38.4" hidden="1" x14ac:dyDescent="0.3">
      <c r="A47">
        <f t="shared" si="0"/>
        <v>869226</v>
      </c>
      <c r="B47">
        <f>+VLOOKUP(A47,[1]Cuentas_20240901!$B$1:$B$121,1,FALSE)</f>
        <v>869226</v>
      </c>
      <c r="C47" s="9" t="s">
        <v>191</v>
      </c>
      <c r="D47" s="10" t="s">
        <v>192</v>
      </c>
      <c r="E47" s="10" t="s">
        <v>36</v>
      </c>
      <c r="G47" s="10" t="s">
        <v>37</v>
      </c>
      <c r="H47" s="10">
        <v>869226</v>
      </c>
      <c r="I47" s="10">
        <v>2303</v>
      </c>
      <c r="J47" s="10" t="s">
        <v>38</v>
      </c>
      <c r="K47" s="10" t="s">
        <v>39</v>
      </c>
      <c r="L47" s="11">
        <v>312217.73</v>
      </c>
      <c r="M47" s="7"/>
      <c r="N47" s="11">
        <v>312217.73</v>
      </c>
      <c r="O47" s="11">
        <v>18263.27</v>
      </c>
      <c r="P47" s="11">
        <v>101347.89</v>
      </c>
      <c r="Q47" s="11">
        <v>191882.22</v>
      </c>
      <c r="R47" s="11">
        <v>724.35</v>
      </c>
      <c r="S47" s="10" t="s">
        <v>199</v>
      </c>
      <c r="T47" s="10" t="s">
        <v>200</v>
      </c>
      <c r="U47" s="10" t="s">
        <v>42</v>
      </c>
      <c r="V47" s="10" t="s">
        <v>42</v>
      </c>
      <c r="W47" s="10" t="s">
        <v>201</v>
      </c>
      <c r="X47" s="10" t="s">
        <v>44</v>
      </c>
      <c r="Y47" s="10" t="s">
        <v>66</v>
      </c>
      <c r="Z47" s="10" t="s">
        <v>202</v>
      </c>
      <c r="AA47" s="10"/>
      <c r="AB47" s="10" t="s">
        <v>42</v>
      </c>
      <c r="AC47" s="10" t="s">
        <v>42</v>
      </c>
      <c r="AD47" s="10" t="s">
        <v>44</v>
      </c>
      <c r="AE47" s="10" t="s">
        <v>66</v>
      </c>
      <c r="AF47" s="12" t="s">
        <v>42</v>
      </c>
    </row>
    <row r="48" spans="1:32" ht="28.8" hidden="1" x14ac:dyDescent="0.3">
      <c r="A48">
        <f t="shared" si="0"/>
        <v>937857</v>
      </c>
      <c r="B48">
        <f>+VLOOKUP(A48,[1]Cuentas_20240901!$B$1:$B$121,1,FALSE)</f>
        <v>937857</v>
      </c>
      <c r="C48" s="9" t="s">
        <v>191</v>
      </c>
      <c r="D48" s="10" t="s">
        <v>192</v>
      </c>
      <c r="E48" s="10" t="s">
        <v>36</v>
      </c>
      <c r="G48" s="10" t="s">
        <v>37</v>
      </c>
      <c r="H48" s="10">
        <v>937857</v>
      </c>
      <c r="I48" s="10">
        <v>1334</v>
      </c>
      <c r="J48" s="10" t="s">
        <v>38</v>
      </c>
      <c r="K48" s="10" t="s">
        <v>39</v>
      </c>
      <c r="L48" s="11">
        <v>115966.17</v>
      </c>
      <c r="M48" s="7"/>
      <c r="N48" s="11">
        <v>115966.17</v>
      </c>
      <c r="O48" s="11">
        <v>10632.67</v>
      </c>
      <c r="P48" s="11">
        <v>30837.32</v>
      </c>
      <c r="Q48" s="11">
        <v>74419.45</v>
      </c>
      <c r="R48" s="11">
        <v>76.73</v>
      </c>
      <c r="S48" s="10" t="s">
        <v>203</v>
      </c>
      <c r="T48" s="10" t="s">
        <v>204</v>
      </c>
      <c r="U48" s="10" t="s">
        <v>42</v>
      </c>
      <c r="V48" s="10" t="s">
        <v>42</v>
      </c>
      <c r="W48" s="10" t="s">
        <v>205</v>
      </c>
      <c r="X48" s="10" t="s">
        <v>44</v>
      </c>
      <c r="Y48" s="10" t="s">
        <v>66</v>
      </c>
      <c r="Z48" s="10" t="s">
        <v>206</v>
      </c>
      <c r="AA48" s="10"/>
      <c r="AB48" s="10" t="s">
        <v>42</v>
      </c>
      <c r="AC48" s="10" t="s">
        <v>42</v>
      </c>
      <c r="AD48" s="10" t="s">
        <v>44</v>
      </c>
      <c r="AE48" s="10" t="s">
        <v>66</v>
      </c>
      <c r="AF48" s="12" t="s">
        <v>42</v>
      </c>
    </row>
    <row r="49" spans="1:32" ht="28.8" hidden="1" x14ac:dyDescent="0.3">
      <c r="A49">
        <f t="shared" si="0"/>
        <v>969108</v>
      </c>
      <c r="B49">
        <f>+VLOOKUP(A49,[1]Cuentas_20240901!$B$1:$B$121,1,FALSE)</f>
        <v>969108</v>
      </c>
      <c r="C49" s="9" t="s">
        <v>191</v>
      </c>
      <c r="D49" s="10" t="s">
        <v>192</v>
      </c>
      <c r="E49" s="10" t="s">
        <v>36</v>
      </c>
      <c r="G49" s="10" t="s">
        <v>37</v>
      </c>
      <c r="H49" s="10">
        <v>969108</v>
      </c>
      <c r="I49" s="10">
        <v>1684</v>
      </c>
      <c r="J49" s="10" t="s">
        <v>38</v>
      </c>
      <c r="K49" s="10" t="s">
        <v>39</v>
      </c>
      <c r="L49" s="11">
        <v>136791.04000000001</v>
      </c>
      <c r="M49" s="7"/>
      <c r="N49" s="11">
        <v>136791.04000000001</v>
      </c>
      <c r="O49" s="11">
        <v>14485.58</v>
      </c>
      <c r="P49" s="11">
        <v>47100</v>
      </c>
      <c r="Q49" s="11">
        <v>75151.92</v>
      </c>
      <c r="R49" s="11">
        <v>53.54</v>
      </c>
      <c r="S49" s="10" t="s">
        <v>207</v>
      </c>
      <c r="T49" s="10" t="s">
        <v>208</v>
      </c>
      <c r="U49" s="10" t="s">
        <v>209</v>
      </c>
      <c r="V49" s="10" t="s">
        <v>42</v>
      </c>
      <c r="W49" s="10" t="s">
        <v>210</v>
      </c>
      <c r="X49" s="10" t="s">
        <v>196</v>
      </c>
      <c r="Y49" s="10" t="s">
        <v>211</v>
      </c>
      <c r="Z49" s="10" t="s">
        <v>212</v>
      </c>
      <c r="AA49" s="10"/>
      <c r="AB49" s="10" t="s">
        <v>42</v>
      </c>
      <c r="AC49" s="10" t="s">
        <v>42</v>
      </c>
      <c r="AD49" s="10" t="s">
        <v>196</v>
      </c>
      <c r="AE49" s="10" t="s">
        <v>211</v>
      </c>
      <c r="AF49" s="12" t="s">
        <v>42</v>
      </c>
    </row>
    <row r="50" spans="1:32" ht="28.8" hidden="1" x14ac:dyDescent="0.3">
      <c r="A50">
        <f t="shared" si="0"/>
        <v>993854</v>
      </c>
      <c r="B50">
        <f>+VLOOKUP(A50,[1]Cuentas_20240901!$B$1:$B$121,1,FALSE)</f>
        <v>993854</v>
      </c>
      <c r="C50" s="9" t="s">
        <v>191</v>
      </c>
      <c r="D50" s="10" t="s">
        <v>192</v>
      </c>
      <c r="E50" s="10" t="s">
        <v>36</v>
      </c>
      <c r="G50" s="10" t="s">
        <v>37</v>
      </c>
      <c r="H50" s="10">
        <v>993854</v>
      </c>
      <c r="I50" s="10">
        <v>804</v>
      </c>
      <c r="J50" s="10" t="s">
        <v>38</v>
      </c>
      <c r="K50" s="10" t="s">
        <v>39</v>
      </c>
      <c r="L50" s="11">
        <v>63478.15</v>
      </c>
      <c r="M50" s="7"/>
      <c r="N50" s="11">
        <v>63478.15</v>
      </c>
      <c r="O50" s="11">
        <v>15767.39</v>
      </c>
      <c r="P50" s="11">
        <v>13105.42</v>
      </c>
      <c r="Q50" s="11">
        <v>34553.51</v>
      </c>
      <c r="R50" s="11">
        <v>51.83</v>
      </c>
      <c r="S50" s="10" t="s">
        <v>213</v>
      </c>
      <c r="T50" s="10" t="s">
        <v>214</v>
      </c>
      <c r="U50" s="10" t="s">
        <v>215</v>
      </c>
      <c r="V50" s="10" t="s">
        <v>42</v>
      </c>
      <c r="W50" s="10" t="s">
        <v>216</v>
      </c>
      <c r="X50" s="10" t="s">
        <v>196</v>
      </c>
      <c r="Y50" s="10" t="s">
        <v>211</v>
      </c>
      <c r="Z50" s="10" t="s">
        <v>217</v>
      </c>
      <c r="AA50" s="10" t="s">
        <v>218</v>
      </c>
      <c r="AB50" s="10" t="s">
        <v>219</v>
      </c>
      <c r="AC50" s="10" t="s">
        <v>220</v>
      </c>
      <c r="AD50" s="10" t="s">
        <v>196</v>
      </c>
      <c r="AE50" s="10" t="s">
        <v>211</v>
      </c>
      <c r="AF50" s="12" t="s">
        <v>221</v>
      </c>
    </row>
    <row r="51" spans="1:32" ht="57.6" hidden="1" x14ac:dyDescent="0.3">
      <c r="A51">
        <f t="shared" si="0"/>
        <v>1004162</v>
      </c>
      <c r="B51">
        <f>+VLOOKUP(A51,[1]Cuentas_20240901!$B$1:$B$121,1,FALSE)</f>
        <v>1004162</v>
      </c>
      <c r="C51" s="9" t="s">
        <v>191</v>
      </c>
      <c r="D51" s="10" t="s">
        <v>192</v>
      </c>
      <c r="E51" s="10" t="s">
        <v>36</v>
      </c>
      <c r="G51" s="10" t="s">
        <v>46</v>
      </c>
      <c r="H51" s="10">
        <v>1004162</v>
      </c>
      <c r="I51" s="10">
        <v>651</v>
      </c>
      <c r="J51" s="10" t="s">
        <v>38</v>
      </c>
      <c r="K51" s="10" t="s">
        <v>39</v>
      </c>
      <c r="L51" s="11">
        <v>50534.25</v>
      </c>
      <c r="M51" s="7"/>
      <c r="N51" s="11">
        <v>50534.25</v>
      </c>
      <c r="O51" s="11">
        <v>12731.81</v>
      </c>
      <c r="P51" s="11">
        <v>14547.68</v>
      </c>
      <c r="Q51" s="11">
        <v>23254.76</v>
      </c>
      <c r="R51" s="11">
        <v>0</v>
      </c>
      <c r="S51" s="10" t="s">
        <v>222</v>
      </c>
      <c r="T51" s="10" t="s">
        <v>42</v>
      </c>
      <c r="U51" s="10" t="s">
        <v>223</v>
      </c>
      <c r="V51" s="10" t="s">
        <v>42</v>
      </c>
      <c r="W51" s="10" t="s">
        <v>224</v>
      </c>
      <c r="X51" s="10" t="s">
        <v>196</v>
      </c>
      <c r="Y51" s="10" t="s">
        <v>211</v>
      </c>
      <c r="Z51" s="10" t="s">
        <v>42</v>
      </c>
      <c r="AA51" s="10" t="s">
        <v>225</v>
      </c>
      <c r="AB51" s="10" t="s">
        <v>226</v>
      </c>
      <c r="AC51" s="10" t="s">
        <v>227</v>
      </c>
      <c r="AD51" s="10" t="s">
        <v>196</v>
      </c>
      <c r="AE51" s="10" t="s">
        <v>211</v>
      </c>
      <c r="AF51" s="12" t="s">
        <v>228</v>
      </c>
    </row>
    <row r="52" spans="1:32" ht="38.4" hidden="1" x14ac:dyDescent="0.3">
      <c r="A52">
        <f t="shared" si="0"/>
        <v>1180437</v>
      </c>
      <c r="B52">
        <f>+VLOOKUP(A52,[1]Cuentas_20240901!$B$1:$B$121,1,FALSE)</f>
        <v>1180437</v>
      </c>
      <c r="C52" s="9" t="s">
        <v>191</v>
      </c>
      <c r="D52" s="10" t="s">
        <v>192</v>
      </c>
      <c r="E52" s="10" t="s">
        <v>36</v>
      </c>
      <c r="G52" s="10" t="s">
        <v>37</v>
      </c>
      <c r="H52" s="10">
        <v>1180437</v>
      </c>
      <c r="I52" s="10">
        <v>451</v>
      </c>
      <c r="J52" s="10" t="s">
        <v>38</v>
      </c>
      <c r="K52" s="10" t="s">
        <v>39</v>
      </c>
      <c r="L52" s="11">
        <v>44822.33</v>
      </c>
      <c r="M52" s="7"/>
      <c r="N52" s="11">
        <v>44822.33</v>
      </c>
      <c r="O52" s="11">
        <v>20000</v>
      </c>
      <c r="P52" s="11">
        <v>21643.26</v>
      </c>
      <c r="Q52" s="11">
        <v>2963.07</v>
      </c>
      <c r="R52" s="11">
        <v>216</v>
      </c>
      <c r="S52" s="10" t="s">
        <v>229</v>
      </c>
      <c r="T52" s="10" t="s">
        <v>230</v>
      </c>
      <c r="U52" s="10" t="s">
        <v>42</v>
      </c>
      <c r="V52" s="10" t="s">
        <v>42</v>
      </c>
      <c r="W52" s="10" t="s">
        <v>231</v>
      </c>
      <c r="X52" s="10" t="s">
        <v>196</v>
      </c>
      <c r="Y52" s="10" t="s">
        <v>197</v>
      </c>
      <c r="Z52" s="10" t="s">
        <v>232</v>
      </c>
      <c r="AA52" s="10" t="s">
        <v>233</v>
      </c>
      <c r="AB52" s="10" t="s">
        <v>234</v>
      </c>
      <c r="AC52" s="10" t="s">
        <v>235</v>
      </c>
      <c r="AD52" s="10" t="s">
        <v>196</v>
      </c>
      <c r="AE52" s="10" t="s">
        <v>197</v>
      </c>
      <c r="AF52" s="12" t="s">
        <v>236</v>
      </c>
    </row>
    <row r="53" spans="1:32" ht="38.4" hidden="1" x14ac:dyDescent="0.3">
      <c r="A53">
        <f t="shared" si="0"/>
        <v>1182959</v>
      </c>
      <c r="B53">
        <f>+VLOOKUP(A53,[1]Cuentas_20240901!$B$1:$B$121,1,FALSE)</f>
        <v>1182959</v>
      </c>
      <c r="C53" s="9" t="s">
        <v>191</v>
      </c>
      <c r="D53" s="10" t="s">
        <v>192</v>
      </c>
      <c r="E53" s="10" t="s">
        <v>36</v>
      </c>
      <c r="G53" s="10" t="s">
        <v>46</v>
      </c>
      <c r="H53" s="10">
        <v>1182959</v>
      </c>
      <c r="I53" s="10">
        <v>437</v>
      </c>
      <c r="J53" s="10" t="s">
        <v>38</v>
      </c>
      <c r="K53" s="10" t="s">
        <v>39</v>
      </c>
      <c r="L53" s="11">
        <v>47559.46</v>
      </c>
      <c r="M53" s="7"/>
      <c r="N53" s="11">
        <v>47559.46</v>
      </c>
      <c r="O53" s="11">
        <v>24000</v>
      </c>
      <c r="P53" s="11">
        <v>19856.7</v>
      </c>
      <c r="Q53" s="11">
        <v>3443.56</v>
      </c>
      <c r="R53" s="11">
        <v>259.2</v>
      </c>
      <c r="S53" s="10" t="s">
        <v>237</v>
      </c>
      <c r="T53" s="10" t="s">
        <v>238</v>
      </c>
      <c r="U53" s="10" t="s">
        <v>42</v>
      </c>
      <c r="V53" s="10" t="s">
        <v>42</v>
      </c>
      <c r="W53" s="10" t="s">
        <v>239</v>
      </c>
      <c r="X53" s="10" t="s">
        <v>196</v>
      </c>
      <c r="Y53" s="10" t="s">
        <v>197</v>
      </c>
      <c r="Z53" s="10" t="s">
        <v>240</v>
      </c>
      <c r="AA53" s="10"/>
      <c r="AB53" s="10" t="s">
        <v>42</v>
      </c>
      <c r="AC53" s="10" t="s">
        <v>42</v>
      </c>
      <c r="AD53" s="10" t="s">
        <v>196</v>
      </c>
      <c r="AE53" s="10" t="s">
        <v>197</v>
      </c>
      <c r="AF53" s="12" t="s">
        <v>42</v>
      </c>
    </row>
    <row r="54" spans="1:32" ht="28.8" hidden="1" x14ac:dyDescent="0.3">
      <c r="A54">
        <f t="shared" si="0"/>
        <v>1192347</v>
      </c>
      <c r="B54">
        <f>+VLOOKUP(A54,[1]Cuentas_20240901!$B$1:$B$121,1,FALSE)</f>
        <v>1192347</v>
      </c>
      <c r="C54" s="9" t="s">
        <v>191</v>
      </c>
      <c r="D54" s="10" t="s">
        <v>192</v>
      </c>
      <c r="E54" s="10" t="s">
        <v>36</v>
      </c>
      <c r="G54" s="10" t="s">
        <v>46</v>
      </c>
      <c r="H54" s="10">
        <v>1192347</v>
      </c>
      <c r="I54" s="10">
        <v>648</v>
      </c>
      <c r="J54" s="10" t="s">
        <v>38</v>
      </c>
      <c r="K54" s="10" t="s">
        <v>39</v>
      </c>
      <c r="L54" s="11">
        <v>39353.26</v>
      </c>
      <c r="M54" s="7"/>
      <c r="N54" s="11">
        <v>39353.26</v>
      </c>
      <c r="O54" s="11">
        <v>22750.25</v>
      </c>
      <c r="P54" s="11">
        <v>14460.58</v>
      </c>
      <c r="Q54" s="11">
        <v>2042.52</v>
      </c>
      <c r="R54" s="11">
        <v>99.91</v>
      </c>
      <c r="S54" s="10" t="s">
        <v>241</v>
      </c>
      <c r="T54" s="10" t="s">
        <v>242</v>
      </c>
      <c r="U54" s="10" t="s">
        <v>42</v>
      </c>
      <c r="V54" s="10" t="s">
        <v>42</v>
      </c>
      <c r="W54" s="10" t="s">
        <v>243</v>
      </c>
      <c r="X54" s="10" t="s">
        <v>196</v>
      </c>
      <c r="Y54" s="10" t="s">
        <v>211</v>
      </c>
      <c r="Z54" s="10" t="s">
        <v>244</v>
      </c>
      <c r="AA54" s="10"/>
      <c r="AB54" s="10" t="s">
        <v>42</v>
      </c>
      <c r="AC54" s="10" t="s">
        <v>42</v>
      </c>
      <c r="AD54" s="10" t="s">
        <v>196</v>
      </c>
      <c r="AE54" s="10" t="s">
        <v>211</v>
      </c>
      <c r="AF54" s="12" t="s">
        <v>42</v>
      </c>
    </row>
    <row r="55" spans="1:32" ht="38.4" hidden="1" x14ac:dyDescent="0.3">
      <c r="A55">
        <f t="shared" si="0"/>
        <v>1220777</v>
      </c>
      <c r="B55">
        <f>+VLOOKUP(A55,[1]Cuentas_20240901!$B$1:$B$121,1,FALSE)</f>
        <v>1220777</v>
      </c>
      <c r="C55" s="9" t="s">
        <v>191</v>
      </c>
      <c r="D55" s="10" t="s">
        <v>192</v>
      </c>
      <c r="E55" s="10" t="s">
        <v>36</v>
      </c>
      <c r="G55" s="10" t="s">
        <v>46</v>
      </c>
      <c r="H55" s="10">
        <v>1220777</v>
      </c>
      <c r="I55" s="10">
        <v>347</v>
      </c>
      <c r="J55" s="10" t="s">
        <v>38</v>
      </c>
      <c r="K55" s="10" t="s">
        <v>39</v>
      </c>
      <c r="L55" s="11">
        <v>26707.8</v>
      </c>
      <c r="M55" s="7"/>
      <c r="N55" s="11">
        <v>26707.8</v>
      </c>
      <c r="O55" s="11">
        <v>15000</v>
      </c>
      <c r="P55" s="11">
        <v>9822.7800000000007</v>
      </c>
      <c r="Q55" s="11">
        <v>1790.52</v>
      </c>
      <c r="R55" s="11">
        <v>94.5</v>
      </c>
      <c r="S55" s="10" t="s">
        <v>237</v>
      </c>
      <c r="T55" s="10" t="s">
        <v>238</v>
      </c>
      <c r="U55" s="10" t="s">
        <v>42</v>
      </c>
      <c r="V55" s="10" t="s">
        <v>42</v>
      </c>
      <c r="W55" s="10" t="s">
        <v>239</v>
      </c>
      <c r="X55" s="10" t="s">
        <v>196</v>
      </c>
      <c r="Y55" s="10" t="s">
        <v>197</v>
      </c>
      <c r="Z55" s="10" t="s">
        <v>240</v>
      </c>
      <c r="AA55" s="10"/>
      <c r="AB55" s="10" t="s">
        <v>42</v>
      </c>
      <c r="AC55" s="10" t="s">
        <v>42</v>
      </c>
      <c r="AD55" s="10" t="s">
        <v>196</v>
      </c>
      <c r="AE55" s="10" t="s">
        <v>197</v>
      </c>
      <c r="AF55" s="12" t="s">
        <v>42</v>
      </c>
    </row>
    <row r="56" spans="1:32" ht="38.4" hidden="1" x14ac:dyDescent="0.3">
      <c r="A56">
        <f t="shared" si="0"/>
        <v>1161371</v>
      </c>
      <c r="B56">
        <f>+VLOOKUP(A56,[1]Cuentas_20240901!$B$1:$B$121,1,FALSE)</f>
        <v>1161371</v>
      </c>
      <c r="C56" s="9" t="s">
        <v>191</v>
      </c>
      <c r="D56" s="10" t="s">
        <v>192</v>
      </c>
      <c r="E56" s="10" t="s">
        <v>36</v>
      </c>
      <c r="G56" s="10" t="s">
        <v>46</v>
      </c>
      <c r="H56" s="10">
        <v>1161371</v>
      </c>
      <c r="I56" s="10">
        <v>638</v>
      </c>
      <c r="J56" s="10" t="s">
        <v>38</v>
      </c>
      <c r="K56" s="10" t="s">
        <v>39</v>
      </c>
      <c r="L56" s="11">
        <v>38655.51</v>
      </c>
      <c r="M56" s="7"/>
      <c r="N56" s="11">
        <v>38655.51</v>
      </c>
      <c r="O56" s="11">
        <v>21650.91</v>
      </c>
      <c r="P56" s="11">
        <v>13736.51</v>
      </c>
      <c r="Q56" s="11">
        <v>3148.48</v>
      </c>
      <c r="R56" s="11">
        <v>119.61</v>
      </c>
      <c r="S56" s="10" t="s">
        <v>245</v>
      </c>
      <c r="T56" s="10" t="s">
        <v>246</v>
      </c>
      <c r="U56" s="10" t="s">
        <v>42</v>
      </c>
      <c r="V56" s="10" t="s">
        <v>42</v>
      </c>
      <c r="W56" s="10" t="s">
        <v>247</v>
      </c>
      <c r="X56" s="10" t="s">
        <v>196</v>
      </c>
      <c r="Y56" s="10" t="s">
        <v>197</v>
      </c>
      <c r="Z56" s="10" t="s">
        <v>248</v>
      </c>
      <c r="AA56" s="10"/>
      <c r="AB56" s="10" t="s">
        <v>42</v>
      </c>
      <c r="AC56" s="10" t="s">
        <v>42</v>
      </c>
      <c r="AD56" s="10" t="s">
        <v>196</v>
      </c>
      <c r="AE56" s="10" t="s">
        <v>197</v>
      </c>
      <c r="AF56" s="12" t="s">
        <v>42</v>
      </c>
    </row>
    <row r="57" spans="1:32" ht="28.8" hidden="1" x14ac:dyDescent="0.3">
      <c r="A57">
        <f t="shared" si="0"/>
        <v>1172306</v>
      </c>
      <c r="B57">
        <f>+VLOOKUP(A57,[1]Cuentas_20240901!$B$1:$B$121,1,FALSE)</f>
        <v>1172306</v>
      </c>
      <c r="C57" s="9" t="s">
        <v>191</v>
      </c>
      <c r="D57" s="10" t="s">
        <v>192</v>
      </c>
      <c r="E57" s="10" t="s">
        <v>36</v>
      </c>
      <c r="G57" s="10" t="s">
        <v>46</v>
      </c>
      <c r="H57" s="10">
        <v>1172306</v>
      </c>
      <c r="I57" s="10">
        <v>396</v>
      </c>
      <c r="J57" s="10" t="s">
        <v>38</v>
      </c>
      <c r="K57" s="10" t="s">
        <v>39</v>
      </c>
      <c r="L57" s="11">
        <v>59423.7</v>
      </c>
      <c r="M57" s="7"/>
      <c r="N57" s="11">
        <v>59423.7</v>
      </c>
      <c r="O57" s="11">
        <v>44146.52</v>
      </c>
      <c r="P57" s="11">
        <v>13942.97</v>
      </c>
      <c r="Q57" s="11">
        <v>1130.02</v>
      </c>
      <c r="R57" s="11">
        <v>204.19</v>
      </c>
      <c r="S57" s="10" t="s">
        <v>249</v>
      </c>
      <c r="T57" s="10" t="s">
        <v>250</v>
      </c>
      <c r="U57" s="10" t="s">
        <v>42</v>
      </c>
      <c r="V57" s="10" t="s">
        <v>42</v>
      </c>
      <c r="W57" s="10" t="s">
        <v>251</v>
      </c>
      <c r="X57" s="10" t="s">
        <v>196</v>
      </c>
      <c r="Y57" s="10" t="s">
        <v>196</v>
      </c>
      <c r="Z57" s="10" t="s">
        <v>252</v>
      </c>
      <c r="AA57" s="10"/>
      <c r="AB57" s="10" t="s">
        <v>42</v>
      </c>
      <c r="AC57" s="10" t="s">
        <v>42</v>
      </c>
      <c r="AD57" s="10" t="s">
        <v>196</v>
      </c>
      <c r="AE57" s="10" t="s">
        <v>196</v>
      </c>
      <c r="AF57" s="12" t="s">
        <v>42</v>
      </c>
    </row>
    <row r="58" spans="1:32" ht="28.8" hidden="1" x14ac:dyDescent="0.3">
      <c r="A58">
        <f t="shared" si="0"/>
        <v>1173411</v>
      </c>
      <c r="B58">
        <f>+VLOOKUP(A58,[1]Cuentas_20240901!$B$1:$B$121,1,FALSE)</f>
        <v>1173411</v>
      </c>
      <c r="C58" s="9" t="s">
        <v>191</v>
      </c>
      <c r="D58" s="10" t="s">
        <v>192</v>
      </c>
      <c r="E58" s="10" t="s">
        <v>36</v>
      </c>
      <c r="G58" s="10" t="s">
        <v>46</v>
      </c>
      <c r="H58" s="10">
        <v>1173411</v>
      </c>
      <c r="I58" s="10">
        <v>494</v>
      </c>
      <c r="J58" s="10" t="s">
        <v>38</v>
      </c>
      <c r="K58" s="10" t="s">
        <v>39</v>
      </c>
      <c r="L58" s="11">
        <v>96712.4</v>
      </c>
      <c r="M58" s="7"/>
      <c r="N58" s="11">
        <v>96712.4</v>
      </c>
      <c r="O58" s="11">
        <v>47729.75</v>
      </c>
      <c r="P58" s="11">
        <v>41236.730000000003</v>
      </c>
      <c r="Q58" s="11">
        <v>7745.92</v>
      </c>
      <c r="R58" s="11">
        <v>0</v>
      </c>
      <c r="S58" s="10" t="s">
        <v>253</v>
      </c>
      <c r="T58" s="10" t="s">
        <v>254</v>
      </c>
      <c r="U58" s="10" t="s">
        <v>42</v>
      </c>
      <c r="V58" s="10" t="s">
        <v>42</v>
      </c>
      <c r="W58" s="10" t="s">
        <v>255</v>
      </c>
      <c r="X58" s="10" t="s">
        <v>196</v>
      </c>
      <c r="Y58" s="10" t="s">
        <v>197</v>
      </c>
      <c r="Z58" s="10" t="s">
        <v>256</v>
      </c>
      <c r="AA58" s="10"/>
      <c r="AB58" s="10" t="s">
        <v>42</v>
      </c>
      <c r="AC58" s="10" t="s">
        <v>42</v>
      </c>
      <c r="AD58" s="10" t="s">
        <v>196</v>
      </c>
      <c r="AE58" s="10" t="s">
        <v>197</v>
      </c>
      <c r="AF58" s="12" t="s">
        <v>42</v>
      </c>
    </row>
    <row r="59" spans="1:32" ht="48" hidden="1" x14ac:dyDescent="0.3">
      <c r="A59">
        <f t="shared" si="0"/>
        <v>1173427</v>
      </c>
      <c r="B59">
        <f>+VLOOKUP(A59,[1]Cuentas_20240901!$B$1:$B$121,1,FALSE)</f>
        <v>1173427</v>
      </c>
      <c r="C59" s="9" t="s">
        <v>191</v>
      </c>
      <c r="D59" s="10" t="s">
        <v>192</v>
      </c>
      <c r="E59" s="10" t="s">
        <v>36</v>
      </c>
      <c r="G59" s="10" t="s">
        <v>46</v>
      </c>
      <c r="H59" s="10">
        <v>1173427</v>
      </c>
      <c r="I59" s="10">
        <v>656</v>
      </c>
      <c r="J59" s="10" t="s">
        <v>38</v>
      </c>
      <c r="K59" s="10" t="s">
        <v>39</v>
      </c>
      <c r="L59" s="11">
        <v>28570.9</v>
      </c>
      <c r="M59" s="7"/>
      <c r="N59" s="11">
        <v>28570.9</v>
      </c>
      <c r="O59" s="11">
        <v>15384.4</v>
      </c>
      <c r="P59" s="11">
        <v>11306.56</v>
      </c>
      <c r="Q59" s="11">
        <v>1810.84</v>
      </c>
      <c r="R59" s="11">
        <v>69.099999999999994</v>
      </c>
      <c r="S59" s="10" t="s">
        <v>257</v>
      </c>
      <c r="T59" s="10" t="s">
        <v>258</v>
      </c>
      <c r="U59" s="10" t="s">
        <v>42</v>
      </c>
      <c r="V59" s="10" t="s">
        <v>42</v>
      </c>
      <c r="W59" s="10" t="s">
        <v>259</v>
      </c>
      <c r="X59" s="10" t="s">
        <v>196</v>
      </c>
      <c r="Y59" s="10" t="s">
        <v>197</v>
      </c>
      <c r="Z59" s="10" t="s">
        <v>260</v>
      </c>
      <c r="AA59" s="10"/>
      <c r="AB59" s="10" t="s">
        <v>42</v>
      </c>
      <c r="AC59" s="10" t="s">
        <v>42</v>
      </c>
      <c r="AD59" s="10" t="s">
        <v>196</v>
      </c>
      <c r="AE59" s="10" t="s">
        <v>197</v>
      </c>
      <c r="AF59" s="12" t="s">
        <v>42</v>
      </c>
    </row>
    <row r="60" spans="1:32" ht="28.8" hidden="1" x14ac:dyDescent="0.3">
      <c r="A60">
        <f t="shared" si="0"/>
        <v>1178069</v>
      </c>
      <c r="B60">
        <f>+VLOOKUP(A60,[1]Cuentas_20240901!$B$1:$B$121,1,FALSE)</f>
        <v>1178069</v>
      </c>
      <c r="C60" s="9" t="s">
        <v>191</v>
      </c>
      <c r="D60" s="10" t="s">
        <v>192</v>
      </c>
      <c r="E60" s="10" t="s">
        <v>36</v>
      </c>
      <c r="G60" s="10" t="s">
        <v>46</v>
      </c>
      <c r="H60" s="10">
        <v>1178069</v>
      </c>
      <c r="I60" s="10">
        <v>463</v>
      </c>
      <c r="J60" s="10" t="s">
        <v>38</v>
      </c>
      <c r="K60" s="10" t="s">
        <v>39</v>
      </c>
      <c r="L60" s="11">
        <v>19917.599999999999</v>
      </c>
      <c r="M60" s="7"/>
      <c r="N60" s="11">
        <v>19917.599999999999</v>
      </c>
      <c r="O60" s="11">
        <v>3000.6</v>
      </c>
      <c r="P60" s="11">
        <v>14783.44</v>
      </c>
      <c r="Q60" s="11">
        <v>1971.11</v>
      </c>
      <c r="R60" s="11">
        <v>162.44999999999999</v>
      </c>
      <c r="S60" s="10" t="s">
        <v>249</v>
      </c>
      <c r="T60" s="10" t="s">
        <v>250</v>
      </c>
      <c r="U60" s="10" t="s">
        <v>42</v>
      </c>
      <c r="V60" s="10" t="s">
        <v>42</v>
      </c>
      <c r="W60" s="10" t="s">
        <v>251</v>
      </c>
      <c r="X60" s="10" t="s">
        <v>196</v>
      </c>
      <c r="Y60" s="10" t="s">
        <v>196</v>
      </c>
      <c r="Z60" s="10" t="s">
        <v>252</v>
      </c>
      <c r="AA60" s="10"/>
      <c r="AB60" s="10" t="s">
        <v>42</v>
      </c>
      <c r="AC60" s="10" t="s">
        <v>42</v>
      </c>
      <c r="AD60" s="10" t="s">
        <v>196</v>
      </c>
      <c r="AE60" s="10" t="s">
        <v>196</v>
      </c>
      <c r="AF60" s="12" t="s">
        <v>42</v>
      </c>
    </row>
    <row r="61" spans="1:32" ht="28.8" hidden="1" x14ac:dyDescent="0.3">
      <c r="A61">
        <f t="shared" si="0"/>
        <v>1178329</v>
      </c>
      <c r="B61">
        <f>+VLOOKUP(A61,[1]Cuentas_20240901!$B$1:$B$121,1,FALSE)</f>
        <v>1178329</v>
      </c>
      <c r="C61" s="9" t="s">
        <v>191</v>
      </c>
      <c r="D61" s="10" t="s">
        <v>192</v>
      </c>
      <c r="E61" s="10" t="s">
        <v>36</v>
      </c>
      <c r="G61" s="10" t="s">
        <v>46</v>
      </c>
      <c r="H61" s="10">
        <v>1178329</v>
      </c>
      <c r="I61" s="10">
        <v>638</v>
      </c>
      <c r="J61" s="10" t="s">
        <v>38</v>
      </c>
      <c r="K61" s="10" t="s">
        <v>39</v>
      </c>
      <c r="L61" s="11">
        <v>37292.26</v>
      </c>
      <c r="M61" s="7"/>
      <c r="N61" s="11">
        <v>37292.26</v>
      </c>
      <c r="O61" s="11">
        <v>20537.45</v>
      </c>
      <c r="P61" s="11">
        <v>13635.87</v>
      </c>
      <c r="Q61" s="11">
        <v>3024.07</v>
      </c>
      <c r="R61" s="11">
        <v>94.87</v>
      </c>
      <c r="S61" s="10" t="s">
        <v>261</v>
      </c>
      <c r="T61" s="10" t="s">
        <v>262</v>
      </c>
      <c r="U61" s="10" t="s">
        <v>42</v>
      </c>
      <c r="V61" s="10" t="s">
        <v>42</v>
      </c>
      <c r="W61" s="10" t="s">
        <v>263</v>
      </c>
      <c r="X61" s="10" t="s">
        <v>196</v>
      </c>
      <c r="Y61" s="10" t="s">
        <v>197</v>
      </c>
      <c r="Z61" s="10" t="s">
        <v>264</v>
      </c>
      <c r="AA61" s="10"/>
      <c r="AB61" s="10" t="s">
        <v>42</v>
      </c>
      <c r="AC61" s="10" t="s">
        <v>42</v>
      </c>
      <c r="AD61" s="10" t="s">
        <v>196</v>
      </c>
      <c r="AE61" s="10" t="s">
        <v>197</v>
      </c>
      <c r="AF61" s="12" t="s">
        <v>42</v>
      </c>
    </row>
    <row r="62" spans="1:32" ht="38.4" hidden="1" x14ac:dyDescent="0.3">
      <c r="A62">
        <f t="shared" si="0"/>
        <v>1089714</v>
      </c>
      <c r="B62">
        <f>+VLOOKUP(A62,[1]Cuentas_20240901!$B$1:$B$121,1,FALSE)</f>
        <v>1089714</v>
      </c>
      <c r="C62" s="9" t="s">
        <v>191</v>
      </c>
      <c r="D62" s="10" t="s">
        <v>192</v>
      </c>
      <c r="E62" s="10" t="s">
        <v>36</v>
      </c>
      <c r="G62" s="10" t="s">
        <v>37</v>
      </c>
      <c r="H62" s="10">
        <v>1089714</v>
      </c>
      <c r="I62" s="10">
        <v>1135</v>
      </c>
      <c r="J62" s="10" t="s">
        <v>38</v>
      </c>
      <c r="K62" s="10" t="s">
        <v>39</v>
      </c>
      <c r="L62" s="11">
        <v>62873.22</v>
      </c>
      <c r="M62" s="7"/>
      <c r="N62" s="11">
        <v>62873.22</v>
      </c>
      <c r="O62" s="11">
        <v>5000.5</v>
      </c>
      <c r="P62" s="11">
        <v>22503.32</v>
      </c>
      <c r="Q62" s="11">
        <v>35234.400000000001</v>
      </c>
      <c r="R62" s="11">
        <v>135</v>
      </c>
      <c r="S62" s="10" t="s">
        <v>265</v>
      </c>
      <c r="T62" s="10" t="s">
        <v>266</v>
      </c>
      <c r="U62" s="10" t="s">
        <v>42</v>
      </c>
      <c r="V62" s="10" t="s">
        <v>42</v>
      </c>
      <c r="W62" s="10" t="s">
        <v>267</v>
      </c>
      <c r="X62" s="10" t="s">
        <v>196</v>
      </c>
      <c r="Y62" s="10" t="s">
        <v>197</v>
      </c>
      <c r="Z62" s="10" t="s">
        <v>268</v>
      </c>
      <c r="AA62" s="10" t="s">
        <v>269</v>
      </c>
      <c r="AB62" s="10" t="s">
        <v>270</v>
      </c>
      <c r="AC62" s="10" t="s">
        <v>271</v>
      </c>
      <c r="AD62" s="10" t="s">
        <v>196</v>
      </c>
      <c r="AE62" s="10" t="s">
        <v>197</v>
      </c>
      <c r="AF62" s="12" t="s">
        <v>272</v>
      </c>
    </row>
    <row r="63" spans="1:32" ht="38.4" hidden="1" x14ac:dyDescent="0.3">
      <c r="A63">
        <f t="shared" si="0"/>
        <v>1113304</v>
      </c>
      <c r="B63">
        <f>+VLOOKUP(A63,[1]Cuentas_20240901!$B$1:$B$121,1,FALSE)</f>
        <v>1113304</v>
      </c>
      <c r="C63" s="9" t="s">
        <v>191</v>
      </c>
      <c r="D63" s="10" t="s">
        <v>192</v>
      </c>
      <c r="E63" s="10" t="s">
        <v>36</v>
      </c>
      <c r="G63" s="10" t="s">
        <v>46</v>
      </c>
      <c r="H63" s="10">
        <v>1113304</v>
      </c>
      <c r="I63" s="10">
        <v>578</v>
      </c>
      <c r="J63" s="10" t="s">
        <v>38</v>
      </c>
      <c r="K63" s="10" t="s">
        <v>39</v>
      </c>
      <c r="L63" s="11">
        <v>58451.58</v>
      </c>
      <c r="M63" s="7"/>
      <c r="N63" s="11">
        <v>58451.58</v>
      </c>
      <c r="O63" s="11">
        <v>21928.15</v>
      </c>
      <c r="P63" s="11">
        <v>12727.76</v>
      </c>
      <c r="Q63" s="11">
        <v>23707.96</v>
      </c>
      <c r="R63" s="11">
        <v>87.71</v>
      </c>
      <c r="S63" s="10" t="s">
        <v>273</v>
      </c>
      <c r="T63" s="10" t="s">
        <v>274</v>
      </c>
      <c r="U63" s="10" t="s">
        <v>42</v>
      </c>
      <c r="V63" s="10" t="s">
        <v>42</v>
      </c>
      <c r="W63" s="10" t="s">
        <v>275</v>
      </c>
      <c r="X63" s="10" t="s">
        <v>196</v>
      </c>
      <c r="Y63" s="10" t="s">
        <v>197</v>
      </c>
      <c r="Z63" s="10" t="s">
        <v>276</v>
      </c>
      <c r="AA63" s="10" t="s">
        <v>277</v>
      </c>
      <c r="AB63" s="10" t="s">
        <v>278</v>
      </c>
      <c r="AC63" s="10" t="s">
        <v>279</v>
      </c>
      <c r="AD63" s="10" t="s">
        <v>196</v>
      </c>
      <c r="AE63" s="10" t="s">
        <v>197</v>
      </c>
      <c r="AF63" s="12" t="s">
        <v>280</v>
      </c>
    </row>
    <row r="64" spans="1:32" ht="48" hidden="1" x14ac:dyDescent="0.3">
      <c r="A64">
        <f t="shared" si="0"/>
        <v>1114541</v>
      </c>
      <c r="B64">
        <f>+VLOOKUP(A64,[1]Cuentas_20240901!$B$1:$B$121,1,FALSE)</f>
        <v>1114541</v>
      </c>
      <c r="C64" s="9" t="s">
        <v>191</v>
      </c>
      <c r="D64" s="10" t="s">
        <v>192</v>
      </c>
      <c r="E64" s="10" t="s">
        <v>36</v>
      </c>
      <c r="G64" s="10" t="s">
        <v>46</v>
      </c>
      <c r="H64" s="10">
        <v>1114541</v>
      </c>
      <c r="I64" s="10">
        <v>1082</v>
      </c>
      <c r="J64" s="10" t="s">
        <v>38</v>
      </c>
      <c r="K64" s="10" t="s">
        <v>39</v>
      </c>
      <c r="L64" s="11">
        <v>141646.68</v>
      </c>
      <c r="M64" s="7"/>
      <c r="N64" s="11">
        <v>141646.68</v>
      </c>
      <c r="O64" s="11">
        <v>38185.949999999997</v>
      </c>
      <c r="P64" s="11">
        <v>39755.300000000003</v>
      </c>
      <c r="Q64" s="11">
        <v>63559.76</v>
      </c>
      <c r="R64" s="11">
        <v>145.66999999999999</v>
      </c>
      <c r="S64" s="10" t="s">
        <v>281</v>
      </c>
      <c r="T64" s="10" t="s">
        <v>282</v>
      </c>
      <c r="U64" s="10" t="s">
        <v>42</v>
      </c>
      <c r="V64" s="10" t="s">
        <v>42</v>
      </c>
      <c r="W64" s="10" t="s">
        <v>283</v>
      </c>
      <c r="X64" s="10" t="s">
        <v>196</v>
      </c>
      <c r="Y64" s="10" t="s">
        <v>197</v>
      </c>
      <c r="Z64" s="10" t="s">
        <v>284</v>
      </c>
      <c r="AA64" s="10" t="s">
        <v>285</v>
      </c>
      <c r="AB64" s="10" t="s">
        <v>286</v>
      </c>
      <c r="AC64" s="10" t="s">
        <v>287</v>
      </c>
      <c r="AD64" s="10" t="s">
        <v>196</v>
      </c>
      <c r="AE64" s="10" t="s">
        <v>197</v>
      </c>
      <c r="AF64" s="12" t="s">
        <v>288</v>
      </c>
    </row>
    <row r="65" spans="1:32" ht="28.8" hidden="1" x14ac:dyDescent="0.3">
      <c r="A65">
        <f t="shared" si="0"/>
        <v>1114545</v>
      </c>
      <c r="B65">
        <f>+VLOOKUP(A65,[1]Cuentas_20240901!$B$1:$B$121,1,FALSE)</f>
        <v>1114545</v>
      </c>
      <c r="C65" s="9" t="s">
        <v>191</v>
      </c>
      <c r="D65" s="10" t="s">
        <v>192</v>
      </c>
      <c r="E65" s="10" t="s">
        <v>36</v>
      </c>
      <c r="G65" s="10" t="s">
        <v>46</v>
      </c>
      <c r="H65" s="10">
        <v>1114545</v>
      </c>
      <c r="I65" s="10">
        <v>656</v>
      </c>
      <c r="J65" s="10" t="s">
        <v>38</v>
      </c>
      <c r="K65" s="10" t="s">
        <v>39</v>
      </c>
      <c r="L65" s="11">
        <v>33034.15</v>
      </c>
      <c r="M65" s="7"/>
      <c r="N65" s="11">
        <v>33034.15</v>
      </c>
      <c r="O65" s="11">
        <v>18000.52</v>
      </c>
      <c r="P65" s="11">
        <v>7640.92</v>
      </c>
      <c r="Q65" s="11">
        <v>7337.66</v>
      </c>
      <c r="R65" s="11">
        <v>55.05</v>
      </c>
      <c r="S65" s="10" t="s">
        <v>289</v>
      </c>
      <c r="T65" s="10" t="s">
        <v>290</v>
      </c>
      <c r="U65" s="10" t="s">
        <v>42</v>
      </c>
      <c r="V65" s="10" t="s">
        <v>42</v>
      </c>
      <c r="W65" s="10" t="s">
        <v>291</v>
      </c>
      <c r="X65" s="10" t="s">
        <v>196</v>
      </c>
      <c r="Y65" s="10" t="s">
        <v>211</v>
      </c>
      <c r="Z65" s="10" t="s">
        <v>292</v>
      </c>
      <c r="AA65" s="10"/>
      <c r="AB65" s="10" t="s">
        <v>42</v>
      </c>
      <c r="AC65" s="10" t="s">
        <v>42</v>
      </c>
      <c r="AD65" s="10" t="s">
        <v>196</v>
      </c>
      <c r="AE65" s="10" t="s">
        <v>211</v>
      </c>
      <c r="AF65" s="12" t="s">
        <v>42</v>
      </c>
    </row>
    <row r="66" spans="1:32" ht="28.8" hidden="1" x14ac:dyDescent="0.3">
      <c r="A66">
        <f t="shared" si="0"/>
        <v>1135490</v>
      </c>
      <c r="B66">
        <f>+VLOOKUP(A66,[1]Cuentas_20240901!$B$1:$B$121,1,FALSE)</f>
        <v>1135490</v>
      </c>
      <c r="C66" s="9" t="s">
        <v>191</v>
      </c>
      <c r="D66" s="10" t="s">
        <v>192</v>
      </c>
      <c r="E66" s="10" t="s">
        <v>36</v>
      </c>
      <c r="G66" s="10" t="s">
        <v>46</v>
      </c>
      <c r="H66" s="10">
        <v>1135490</v>
      </c>
      <c r="I66" s="10">
        <v>740</v>
      </c>
      <c r="J66" s="10" t="s">
        <v>38</v>
      </c>
      <c r="K66" s="10" t="s">
        <v>39</v>
      </c>
      <c r="L66" s="11">
        <v>78269.31</v>
      </c>
      <c r="M66" s="7"/>
      <c r="N66" s="11">
        <v>78269.31</v>
      </c>
      <c r="O66" s="11">
        <v>30000</v>
      </c>
      <c r="P66" s="11">
        <v>40315.11</v>
      </c>
      <c r="Q66" s="11">
        <v>7630.2</v>
      </c>
      <c r="R66" s="11">
        <v>324</v>
      </c>
      <c r="S66" s="10" t="s">
        <v>293</v>
      </c>
      <c r="T66" s="10" t="s">
        <v>294</v>
      </c>
      <c r="U66" s="10" t="s">
        <v>42</v>
      </c>
      <c r="V66" s="10" t="s">
        <v>42</v>
      </c>
      <c r="W66" s="10" t="s">
        <v>295</v>
      </c>
      <c r="X66" s="10" t="s">
        <v>196</v>
      </c>
      <c r="Y66" s="10" t="s">
        <v>197</v>
      </c>
      <c r="Z66" s="10" t="s">
        <v>296</v>
      </c>
      <c r="AA66" s="10"/>
      <c r="AB66" s="10" t="s">
        <v>42</v>
      </c>
      <c r="AC66" s="10" t="s">
        <v>42</v>
      </c>
      <c r="AD66" s="10" t="s">
        <v>196</v>
      </c>
      <c r="AE66" s="10" t="s">
        <v>197</v>
      </c>
      <c r="AF66" s="12" t="s">
        <v>42</v>
      </c>
    </row>
    <row r="67" spans="1:32" ht="28.8" hidden="1" x14ac:dyDescent="0.3">
      <c r="A67">
        <f t="shared" si="0"/>
        <v>1157180</v>
      </c>
      <c r="B67">
        <f>+VLOOKUP(A67,[1]Cuentas_20240901!$B$1:$B$121,1,FALSE)</f>
        <v>1157180</v>
      </c>
      <c r="C67" s="9" t="s">
        <v>191</v>
      </c>
      <c r="D67" s="10" t="s">
        <v>192</v>
      </c>
      <c r="E67" s="10" t="s">
        <v>36</v>
      </c>
      <c r="G67" s="10" t="s">
        <v>46</v>
      </c>
      <c r="H67" s="10">
        <v>1157180</v>
      </c>
      <c r="I67" s="10">
        <v>479</v>
      </c>
      <c r="J67" s="10" t="s">
        <v>38</v>
      </c>
      <c r="K67" s="10" t="s">
        <v>39</v>
      </c>
      <c r="L67" s="11">
        <v>54358.69</v>
      </c>
      <c r="M67" s="7"/>
      <c r="N67" s="11">
        <v>54358.69</v>
      </c>
      <c r="O67" s="11">
        <v>30892.92</v>
      </c>
      <c r="P67" s="11">
        <v>22449.42</v>
      </c>
      <c r="Q67" s="11">
        <v>874.74</v>
      </c>
      <c r="R67" s="11">
        <v>141.61000000000001</v>
      </c>
      <c r="S67" s="10" t="s">
        <v>297</v>
      </c>
      <c r="T67" s="10" t="s">
        <v>298</v>
      </c>
      <c r="U67" s="10" t="s">
        <v>42</v>
      </c>
      <c r="V67" s="10" t="s">
        <v>42</v>
      </c>
      <c r="W67" s="10" t="s">
        <v>299</v>
      </c>
      <c r="X67" s="10" t="s">
        <v>196</v>
      </c>
      <c r="Y67" s="10" t="s">
        <v>211</v>
      </c>
      <c r="Z67" s="10" t="s">
        <v>42</v>
      </c>
      <c r="AA67" s="10"/>
      <c r="AB67" s="10" t="s">
        <v>42</v>
      </c>
      <c r="AC67" s="10" t="s">
        <v>42</v>
      </c>
      <c r="AD67" s="10" t="s">
        <v>196</v>
      </c>
      <c r="AE67" s="10" t="s">
        <v>211</v>
      </c>
      <c r="AF67" s="12" t="s">
        <v>42</v>
      </c>
    </row>
    <row r="68" spans="1:32" ht="38.4" hidden="1" x14ac:dyDescent="0.3">
      <c r="A68">
        <f t="shared" si="0"/>
        <v>1031726</v>
      </c>
      <c r="B68">
        <f>+VLOOKUP(A68,[1]Cuentas_20240901!$B$1:$B$121,1,FALSE)</f>
        <v>1031726</v>
      </c>
      <c r="C68" s="9" t="s">
        <v>191</v>
      </c>
      <c r="D68" s="10" t="s">
        <v>192</v>
      </c>
      <c r="E68" s="10" t="s">
        <v>36</v>
      </c>
      <c r="G68" s="10" t="s">
        <v>46</v>
      </c>
      <c r="H68" s="10">
        <v>1031726</v>
      </c>
      <c r="I68" s="10">
        <v>549</v>
      </c>
      <c r="J68" s="10" t="s">
        <v>38</v>
      </c>
      <c r="K68" s="10" t="s">
        <v>39</v>
      </c>
      <c r="L68" s="11">
        <v>66878.55</v>
      </c>
      <c r="M68" s="7"/>
      <c r="N68" s="11">
        <v>66878.55</v>
      </c>
      <c r="O68" s="11">
        <v>22914.59</v>
      </c>
      <c r="P68" s="11">
        <v>10057.4</v>
      </c>
      <c r="Q68" s="11">
        <v>33847.910000000003</v>
      </c>
      <c r="R68" s="11">
        <v>58.65</v>
      </c>
      <c r="S68" s="10" t="s">
        <v>300</v>
      </c>
      <c r="T68" s="10" t="s">
        <v>301</v>
      </c>
      <c r="U68" s="10" t="s">
        <v>42</v>
      </c>
      <c r="V68" s="10" t="s">
        <v>42</v>
      </c>
      <c r="W68" s="10" t="s">
        <v>302</v>
      </c>
      <c r="X68" s="10" t="s">
        <v>44</v>
      </c>
      <c r="Y68" s="10" t="s">
        <v>66</v>
      </c>
      <c r="Z68" s="10" t="s">
        <v>303</v>
      </c>
      <c r="AA68" s="10" t="s">
        <v>304</v>
      </c>
      <c r="AB68" s="10" t="s">
        <v>305</v>
      </c>
      <c r="AC68" s="10" t="s">
        <v>306</v>
      </c>
      <c r="AD68" s="10" t="s">
        <v>44</v>
      </c>
      <c r="AE68" s="10" t="s">
        <v>66</v>
      </c>
      <c r="AF68" s="12" t="s">
        <v>307</v>
      </c>
    </row>
    <row r="69" spans="1:32" ht="38.4" hidden="1" x14ac:dyDescent="0.3">
      <c r="A69">
        <f t="shared" si="0"/>
        <v>1044188</v>
      </c>
      <c r="B69">
        <f>+VLOOKUP(A69,[1]Cuentas_20240901!$B$1:$B$121,1,FALSE)</f>
        <v>1044188</v>
      </c>
      <c r="C69" s="9" t="s">
        <v>191</v>
      </c>
      <c r="D69" s="10" t="s">
        <v>192</v>
      </c>
      <c r="E69" s="10" t="s">
        <v>36</v>
      </c>
      <c r="G69" s="10" t="s">
        <v>46</v>
      </c>
      <c r="H69" s="10">
        <v>1044188</v>
      </c>
      <c r="I69" s="10">
        <v>1168</v>
      </c>
      <c r="J69" s="10" t="s">
        <v>38</v>
      </c>
      <c r="K69" s="10" t="s">
        <v>39</v>
      </c>
      <c r="L69" s="11">
        <v>227310</v>
      </c>
      <c r="M69" s="7"/>
      <c r="N69" s="11">
        <v>227310</v>
      </c>
      <c r="O69" s="11">
        <v>18000.599999999999</v>
      </c>
      <c r="P69" s="11">
        <v>88175.96</v>
      </c>
      <c r="Q69" s="11">
        <v>120592.69</v>
      </c>
      <c r="R69" s="11">
        <v>540.75</v>
      </c>
      <c r="S69" s="10" t="s">
        <v>269</v>
      </c>
      <c r="T69" s="10" t="s">
        <v>270</v>
      </c>
      <c r="U69" s="10" t="s">
        <v>42</v>
      </c>
      <c r="V69" s="10" t="s">
        <v>42</v>
      </c>
      <c r="W69" s="10" t="s">
        <v>271</v>
      </c>
      <c r="X69" s="10" t="s">
        <v>196</v>
      </c>
      <c r="Y69" s="10" t="s">
        <v>197</v>
      </c>
      <c r="Z69" s="10" t="s">
        <v>272</v>
      </c>
      <c r="AA69" s="10"/>
      <c r="AB69" s="10" t="s">
        <v>42</v>
      </c>
      <c r="AC69" s="10" t="s">
        <v>42</v>
      </c>
      <c r="AD69" s="10" t="s">
        <v>196</v>
      </c>
      <c r="AE69" s="10" t="s">
        <v>197</v>
      </c>
      <c r="AF69" s="12" t="s">
        <v>42</v>
      </c>
    </row>
    <row r="70" spans="1:32" ht="38.4" hidden="1" x14ac:dyDescent="0.3">
      <c r="A70">
        <f t="shared" si="0"/>
        <v>1059362</v>
      </c>
      <c r="B70">
        <f>+VLOOKUP(A70,[1]Cuentas_20240901!$B$1:$B$121,1,FALSE)</f>
        <v>1059362</v>
      </c>
      <c r="C70" s="9" t="s">
        <v>191</v>
      </c>
      <c r="D70" s="10" t="s">
        <v>192</v>
      </c>
      <c r="E70" s="10" t="s">
        <v>36</v>
      </c>
      <c r="G70" s="10" t="s">
        <v>46</v>
      </c>
      <c r="H70" s="10">
        <v>1059362</v>
      </c>
      <c r="I70" s="10">
        <v>1114</v>
      </c>
      <c r="J70" s="10" t="s">
        <v>38</v>
      </c>
      <c r="K70" s="10" t="s">
        <v>39</v>
      </c>
      <c r="L70" s="11">
        <v>224776.8</v>
      </c>
      <c r="M70" s="7"/>
      <c r="N70" s="11">
        <v>224776.8</v>
      </c>
      <c r="O70" s="11">
        <v>48387.8</v>
      </c>
      <c r="P70" s="11">
        <v>48174.16</v>
      </c>
      <c r="Q70" s="11">
        <v>128034.65</v>
      </c>
      <c r="R70" s="11">
        <v>180.19</v>
      </c>
      <c r="S70" s="10" t="s">
        <v>308</v>
      </c>
      <c r="T70" s="10" t="s">
        <v>309</v>
      </c>
      <c r="U70" s="10" t="s">
        <v>42</v>
      </c>
      <c r="V70" s="10" t="s">
        <v>42</v>
      </c>
      <c r="W70" s="10" t="s">
        <v>310</v>
      </c>
      <c r="X70" s="10" t="s">
        <v>44</v>
      </c>
      <c r="Y70" s="10" t="s">
        <v>66</v>
      </c>
      <c r="Z70" s="10" t="s">
        <v>311</v>
      </c>
      <c r="AA70" s="10"/>
      <c r="AB70" s="10" t="s">
        <v>42</v>
      </c>
      <c r="AC70" s="10" t="s">
        <v>42</v>
      </c>
      <c r="AD70" s="10" t="s">
        <v>44</v>
      </c>
      <c r="AE70" s="10" t="s">
        <v>66</v>
      </c>
      <c r="AF70" s="12" t="s">
        <v>42</v>
      </c>
    </row>
    <row r="71" spans="1:32" ht="48" hidden="1" x14ac:dyDescent="0.3">
      <c r="A71">
        <f t="shared" si="0"/>
        <v>1088017</v>
      </c>
      <c r="B71">
        <f>+VLOOKUP(A71,[1]Cuentas_20240901!$B$1:$B$121,1,FALSE)</f>
        <v>1088017</v>
      </c>
      <c r="C71" s="9" t="s">
        <v>191</v>
      </c>
      <c r="D71" s="10" t="s">
        <v>192</v>
      </c>
      <c r="E71" s="10" t="s">
        <v>36</v>
      </c>
      <c r="G71" s="10" t="s">
        <v>46</v>
      </c>
      <c r="H71" s="10">
        <v>1088017</v>
      </c>
      <c r="I71" s="10">
        <v>1296</v>
      </c>
      <c r="J71" s="10" t="s">
        <v>38</v>
      </c>
      <c r="K71" s="10" t="s">
        <v>39</v>
      </c>
      <c r="L71" s="11">
        <v>132654.22</v>
      </c>
      <c r="M71" s="7"/>
      <c r="N71" s="11">
        <v>132654.22</v>
      </c>
      <c r="O71" s="11">
        <v>21005.22</v>
      </c>
      <c r="P71" s="11">
        <v>36001.870000000003</v>
      </c>
      <c r="Q71" s="11">
        <v>75579.37</v>
      </c>
      <c r="R71" s="11">
        <v>67.760000000000005</v>
      </c>
      <c r="S71" s="10" t="s">
        <v>312</v>
      </c>
      <c r="T71" s="10" t="s">
        <v>313</v>
      </c>
      <c r="U71" s="10" t="s">
        <v>42</v>
      </c>
      <c r="V71" s="10" t="s">
        <v>42</v>
      </c>
      <c r="W71" s="10" t="s">
        <v>314</v>
      </c>
      <c r="X71" s="10" t="s">
        <v>196</v>
      </c>
      <c r="Y71" s="10" t="s">
        <v>211</v>
      </c>
      <c r="Z71" s="10" t="s">
        <v>315</v>
      </c>
      <c r="AA71" s="10" t="s">
        <v>316</v>
      </c>
      <c r="AB71" s="10" t="s">
        <v>317</v>
      </c>
      <c r="AC71" s="10" t="s">
        <v>318</v>
      </c>
      <c r="AD71" s="10" t="s">
        <v>196</v>
      </c>
      <c r="AE71" s="10" t="s">
        <v>211</v>
      </c>
      <c r="AF71" s="12" t="s">
        <v>319</v>
      </c>
    </row>
    <row r="72" spans="1:32" ht="57.6" hidden="1" x14ac:dyDescent="0.3">
      <c r="A72">
        <f t="shared" si="0"/>
        <v>1088225</v>
      </c>
      <c r="B72">
        <f>+VLOOKUP(A72,[1]Cuentas_20240901!$B$1:$B$121,1,FALSE)</f>
        <v>1088225</v>
      </c>
      <c r="C72" s="9" t="s">
        <v>191</v>
      </c>
      <c r="D72" s="10" t="s">
        <v>192</v>
      </c>
      <c r="E72" s="10" t="s">
        <v>36</v>
      </c>
      <c r="G72" s="10" t="s">
        <v>46</v>
      </c>
      <c r="H72" s="10">
        <v>1088225</v>
      </c>
      <c r="I72" s="10">
        <v>1156</v>
      </c>
      <c r="J72" s="10" t="s">
        <v>38</v>
      </c>
      <c r="K72" s="10" t="s">
        <v>39</v>
      </c>
      <c r="L72" s="11">
        <v>318787.65999999997</v>
      </c>
      <c r="M72" s="7"/>
      <c r="N72" s="11">
        <v>318787.65999999997</v>
      </c>
      <c r="O72" s="11">
        <v>40000</v>
      </c>
      <c r="P72" s="11">
        <v>117706.33</v>
      </c>
      <c r="Q72" s="11">
        <v>160720.32999999999</v>
      </c>
      <c r="R72" s="11">
        <v>361</v>
      </c>
      <c r="S72" s="10" t="s">
        <v>320</v>
      </c>
      <c r="T72" s="10" t="s">
        <v>321</v>
      </c>
      <c r="U72" s="10" t="s">
        <v>42</v>
      </c>
      <c r="V72" s="10" t="s">
        <v>42</v>
      </c>
      <c r="W72" s="10" t="s">
        <v>322</v>
      </c>
      <c r="X72" s="10" t="s">
        <v>196</v>
      </c>
      <c r="Y72" s="10" t="s">
        <v>197</v>
      </c>
      <c r="Z72" s="10" t="s">
        <v>323</v>
      </c>
      <c r="AA72" s="10" t="s">
        <v>324</v>
      </c>
      <c r="AB72" s="10" t="s">
        <v>325</v>
      </c>
      <c r="AC72" s="10" t="s">
        <v>326</v>
      </c>
      <c r="AD72" s="10" t="s">
        <v>196</v>
      </c>
      <c r="AE72" s="10" t="s">
        <v>197</v>
      </c>
      <c r="AF72" s="12" t="s">
        <v>327</v>
      </c>
    </row>
    <row r="73" spans="1:32" ht="28.8" hidden="1" x14ac:dyDescent="0.3">
      <c r="A73">
        <f t="shared" si="0"/>
        <v>1088361</v>
      </c>
      <c r="B73">
        <f>+VLOOKUP(A73,[1]Cuentas_20240901!$B$1:$B$121,1,FALSE)</f>
        <v>1088361</v>
      </c>
      <c r="C73" s="9" t="s">
        <v>191</v>
      </c>
      <c r="D73" s="10" t="s">
        <v>192</v>
      </c>
      <c r="E73" s="10" t="s">
        <v>36</v>
      </c>
      <c r="G73" s="10" t="s">
        <v>46</v>
      </c>
      <c r="H73" s="10">
        <v>1088361</v>
      </c>
      <c r="I73" s="10">
        <v>1156</v>
      </c>
      <c r="J73" s="10" t="s">
        <v>38</v>
      </c>
      <c r="K73" s="10" t="s">
        <v>39</v>
      </c>
      <c r="L73" s="11">
        <v>198789.72</v>
      </c>
      <c r="M73" s="7"/>
      <c r="N73" s="11">
        <v>198789.72</v>
      </c>
      <c r="O73" s="11">
        <v>26000</v>
      </c>
      <c r="P73" s="11">
        <v>69117.77</v>
      </c>
      <c r="Q73" s="11">
        <v>103437.95</v>
      </c>
      <c r="R73" s="11">
        <v>234</v>
      </c>
      <c r="S73" s="10" t="s">
        <v>328</v>
      </c>
      <c r="T73" s="10" t="s">
        <v>329</v>
      </c>
      <c r="U73" s="10" t="s">
        <v>42</v>
      </c>
      <c r="V73" s="10" t="s">
        <v>42</v>
      </c>
      <c r="W73" s="10" t="s">
        <v>330</v>
      </c>
      <c r="X73" s="10" t="s">
        <v>196</v>
      </c>
      <c r="Y73" s="10" t="s">
        <v>197</v>
      </c>
      <c r="Z73" s="10" t="s">
        <v>331</v>
      </c>
      <c r="AA73" s="10"/>
      <c r="AB73" s="10" t="s">
        <v>42</v>
      </c>
      <c r="AC73" s="10" t="s">
        <v>42</v>
      </c>
      <c r="AD73" s="10" t="s">
        <v>196</v>
      </c>
      <c r="AE73" s="10" t="s">
        <v>197</v>
      </c>
      <c r="AF73" s="12" t="s">
        <v>42</v>
      </c>
    </row>
    <row r="74" spans="1:32" ht="38.4" hidden="1" x14ac:dyDescent="0.3">
      <c r="A74">
        <f t="shared" si="0"/>
        <v>805119</v>
      </c>
      <c r="B74">
        <f>+VLOOKUP(A74,[1]Cuentas_20240901!$B$1:$B$121,1,FALSE)</f>
        <v>805119</v>
      </c>
      <c r="C74" s="9" t="s">
        <v>332</v>
      </c>
      <c r="D74" s="10" t="s">
        <v>333</v>
      </c>
      <c r="E74" s="10" t="s">
        <v>36</v>
      </c>
      <c r="G74" s="10" t="s">
        <v>46</v>
      </c>
      <c r="H74" s="10">
        <v>805119</v>
      </c>
      <c r="I74" s="10">
        <v>2312</v>
      </c>
      <c r="J74" s="10" t="s">
        <v>38</v>
      </c>
      <c r="K74" s="10" t="s">
        <v>39</v>
      </c>
      <c r="L74" s="11">
        <v>489464.17</v>
      </c>
      <c r="M74" s="7"/>
      <c r="N74" s="11">
        <v>489464.17</v>
      </c>
      <c r="O74" s="11">
        <v>45670.29</v>
      </c>
      <c r="P74" s="11">
        <v>143799.16</v>
      </c>
      <c r="Q74" s="11">
        <v>296641.43</v>
      </c>
      <c r="R74" s="11">
        <v>3353.29</v>
      </c>
      <c r="S74" s="10" t="s">
        <v>334</v>
      </c>
      <c r="T74" s="10" t="s">
        <v>335</v>
      </c>
      <c r="U74" s="10" t="s">
        <v>336</v>
      </c>
      <c r="V74" s="10" t="s">
        <v>42</v>
      </c>
      <c r="W74" s="10" t="s">
        <v>337</v>
      </c>
      <c r="X74" s="10" t="s">
        <v>338</v>
      </c>
      <c r="Y74" s="10" t="s">
        <v>338</v>
      </c>
      <c r="Z74" s="10" t="s">
        <v>339</v>
      </c>
      <c r="AA74" s="10"/>
      <c r="AB74" s="10" t="s">
        <v>42</v>
      </c>
      <c r="AC74" s="10" t="s">
        <v>42</v>
      </c>
      <c r="AD74" s="10" t="s">
        <v>338</v>
      </c>
      <c r="AE74" s="10" t="s">
        <v>338</v>
      </c>
      <c r="AF74" s="12" t="s">
        <v>42</v>
      </c>
    </row>
    <row r="75" spans="1:32" ht="28.8" hidden="1" x14ac:dyDescent="0.3">
      <c r="A75">
        <f t="shared" si="0"/>
        <v>916575</v>
      </c>
      <c r="B75">
        <f>+VLOOKUP(A75,[1]Cuentas_20240901!$B$1:$B$121,1,FALSE)</f>
        <v>916575</v>
      </c>
      <c r="C75" s="9" t="s">
        <v>332</v>
      </c>
      <c r="D75" s="10" t="s">
        <v>333</v>
      </c>
      <c r="E75" s="10" t="s">
        <v>36</v>
      </c>
      <c r="G75" s="10" t="s">
        <v>37</v>
      </c>
      <c r="H75" s="10">
        <v>916575</v>
      </c>
      <c r="I75" s="10">
        <v>1356</v>
      </c>
      <c r="J75" s="10" t="s">
        <v>38</v>
      </c>
      <c r="K75" s="10" t="s">
        <v>39</v>
      </c>
      <c r="L75" s="11">
        <v>71043.16</v>
      </c>
      <c r="M75" s="7"/>
      <c r="N75" s="11">
        <v>71043.16</v>
      </c>
      <c r="O75" s="11">
        <v>10526.91</v>
      </c>
      <c r="P75" s="11">
        <v>16041.04</v>
      </c>
      <c r="Q75" s="11">
        <v>44342.9</v>
      </c>
      <c r="R75" s="11">
        <v>132.31</v>
      </c>
      <c r="S75" s="10" t="s">
        <v>340</v>
      </c>
      <c r="T75" s="10" t="s">
        <v>42</v>
      </c>
      <c r="U75" s="10" t="s">
        <v>341</v>
      </c>
      <c r="V75" s="10" t="s">
        <v>42</v>
      </c>
      <c r="W75" s="10" t="s">
        <v>342</v>
      </c>
      <c r="X75" s="10" t="s">
        <v>338</v>
      </c>
      <c r="Y75" s="10" t="s">
        <v>338</v>
      </c>
      <c r="Z75" s="10" t="s">
        <v>343</v>
      </c>
      <c r="AA75" s="10" t="s">
        <v>344</v>
      </c>
      <c r="AB75" s="10" t="s">
        <v>345</v>
      </c>
      <c r="AC75" s="10" t="s">
        <v>346</v>
      </c>
      <c r="AD75" s="10" t="s">
        <v>338</v>
      </c>
      <c r="AE75" s="10" t="s">
        <v>338</v>
      </c>
      <c r="AF75" s="12" t="s">
        <v>347</v>
      </c>
    </row>
    <row r="76" spans="1:32" ht="28.8" hidden="1" x14ac:dyDescent="0.3">
      <c r="A76">
        <f t="shared" si="0"/>
        <v>977900</v>
      </c>
      <c r="B76">
        <f>+VLOOKUP(A76,[1]Cuentas_20240901!$B$1:$B$121,1,FALSE)</f>
        <v>977900</v>
      </c>
      <c r="C76" s="9" t="s">
        <v>332</v>
      </c>
      <c r="D76" s="10" t="s">
        <v>333</v>
      </c>
      <c r="E76" s="10" t="s">
        <v>36</v>
      </c>
      <c r="G76" s="10" t="s">
        <v>37</v>
      </c>
      <c r="H76" s="10">
        <v>977900</v>
      </c>
      <c r="I76" s="10">
        <v>1152</v>
      </c>
      <c r="J76" s="10" t="s">
        <v>38</v>
      </c>
      <c r="K76" s="10" t="s">
        <v>39</v>
      </c>
      <c r="L76" s="11">
        <v>94626.01</v>
      </c>
      <c r="M76" s="7"/>
      <c r="N76" s="11">
        <v>94626.01</v>
      </c>
      <c r="O76" s="11">
        <v>17459.080000000002</v>
      </c>
      <c r="P76" s="11">
        <v>21673.59</v>
      </c>
      <c r="Q76" s="11">
        <v>54796.49</v>
      </c>
      <c r="R76" s="11">
        <v>696.85</v>
      </c>
      <c r="S76" s="10" t="s">
        <v>348</v>
      </c>
      <c r="T76" s="10" t="s">
        <v>349</v>
      </c>
      <c r="U76" s="10" t="s">
        <v>42</v>
      </c>
      <c r="V76" s="10" t="s">
        <v>42</v>
      </c>
      <c r="W76" s="10" t="s">
        <v>350</v>
      </c>
      <c r="X76" s="10" t="s">
        <v>338</v>
      </c>
      <c r="Y76" s="10" t="s">
        <v>351</v>
      </c>
      <c r="Z76" s="10" t="s">
        <v>352</v>
      </c>
      <c r="AA76" s="10" t="s">
        <v>353</v>
      </c>
      <c r="AB76" s="10" t="s">
        <v>354</v>
      </c>
      <c r="AC76" s="10" t="s">
        <v>355</v>
      </c>
      <c r="AD76" s="10" t="s">
        <v>338</v>
      </c>
      <c r="AE76" s="10" t="s">
        <v>351</v>
      </c>
      <c r="AF76" s="12" t="s">
        <v>356</v>
      </c>
    </row>
    <row r="77" spans="1:32" ht="28.8" hidden="1" x14ac:dyDescent="0.3">
      <c r="A77">
        <f t="shared" ref="A77:A136" si="1">+H77*1</f>
        <v>985137</v>
      </c>
      <c r="B77">
        <f>+VLOOKUP(A77,[1]Cuentas_20240901!$B$1:$B$121,1,FALSE)</f>
        <v>985137</v>
      </c>
      <c r="C77" s="9" t="s">
        <v>332</v>
      </c>
      <c r="D77" s="10" t="s">
        <v>333</v>
      </c>
      <c r="E77" s="10" t="s">
        <v>36</v>
      </c>
      <c r="G77" s="10" t="s">
        <v>103</v>
      </c>
      <c r="H77" s="10">
        <v>985137</v>
      </c>
      <c r="I77" s="10">
        <v>1336</v>
      </c>
      <c r="J77" s="10" t="s">
        <v>38</v>
      </c>
      <c r="K77" s="10" t="s">
        <v>39</v>
      </c>
      <c r="L77" s="11">
        <v>59800.33</v>
      </c>
      <c r="M77" s="7"/>
      <c r="N77" s="11">
        <v>59800.33</v>
      </c>
      <c r="O77" s="11">
        <v>12696.72</v>
      </c>
      <c r="P77" s="11">
        <v>19306.990000000002</v>
      </c>
      <c r="Q77" s="11">
        <v>26846.67</v>
      </c>
      <c r="R77" s="11">
        <v>949.95</v>
      </c>
      <c r="S77" s="10" t="s">
        <v>357</v>
      </c>
      <c r="T77" s="10" t="s">
        <v>358</v>
      </c>
      <c r="U77" s="10" t="s">
        <v>42</v>
      </c>
      <c r="V77" s="10" t="s">
        <v>42</v>
      </c>
      <c r="W77" s="10" t="s">
        <v>359</v>
      </c>
      <c r="X77" s="10" t="s">
        <v>338</v>
      </c>
      <c r="Y77" s="10" t="s">
        <v>338</v>
      </c>
      <c r="Z77" s="10" t="s">
        <v>42</v>
      </c>
      <c r="AA77" s="10"/>
      <c r="AB77" s="10" t="s">
        <v>42</v>
      </c>
      <c r="AC77" s="10" t="s">
        <v>42</v>
      </c>
      <c r="AD77" s="10" t="s">
        <v>338</v>
      </c>
      <c r="AE77" s="10" t="s">
        <v>338</v>
      </c>
      <c r="AF77" s="12" t="s">
        <v>42</v>
      </c>
    </row>
    <row r="78" spans="1:32" ht="28.8" hidden="1" x14ac:dyDescent="0.3">
      <c r="A78">
        <f t="shared" si="1"/>
        <v>990241</v>
      </c>
      <c r="B78">
        <f>+VLOOKUP(A78,[1]Cuentas_20240901!$B$1:$B$121,1,FALSE)</f>
        <v>990241</v>
      </c>
      <c r="C78" s="9" t="s">
        <v>332</v>
      </c>
      <c r="D78" s="10" t="s">
        <v>333</v>
      </c>
      <c r="E78" s="10" t="s">
        <v>36</v>
      </c>
      <c r="G78" s="10" t="s">
        <v>46</v>
      </c>
      <c r="H78" s="10">
        <v>990241</v>
      </c>
      <c r="I78" s="10">
        <v>1518</v>
      </c>
      <c r="J78" s="10" t="s">
        <v>38</v>
      </c>
      <c r="K78" s="10" t="s">
        <v>39</v>
      </c>
      <c r="L78" s="11">
        <v>180965.2</v>
      </c>
      <c r="M78" s="7"/>
      <c r="N78" s="11">
        <v>180965.2</v>
      </c>
      <c r="O78" s="11">
        <v>20137.189999999999</v>
      </c>
      <c r="P78" s="11">
        <v>46449.72</v>
      </c>
      <c r="Q78" s="11">
        <v>114094.37</v>
      </c>
      <c r="R78" s="11">
        <v>283.92</v>
      </c>
      <c r="S78" s="10" t="s">
        <v>360</v>
      </c>
      <c r="T78" s="10" t="s">
        <v>361</v>
      </c>
      <c r="U78" s="10" t="s">
        <v>362</v>
      </c>
      <c r="V78" s="10" t="s">
        <v>42</v>
      </c>
      <c r="W78" s="10" t="s">
        <v>363</v>
      </c>
      <c r="X78" s="10" t="s">
        <v>338</v>
      </c>
      <c r="Y78" s="10" t="s">
        <v>364</v>
      </c>
      <c r="Z78" s="10" t="s">
        <v>42</v>
      </c>
      <c r="AA78" s="10"/>
      <c r="AB78" s="10" t="s">
        <v>42</v>
      </c>
      <c r="AC78" s="10" t="s">
        <v>42</v>
      </c>
      <c r="AD78" s="10" t="s">
        <v>338</v>
      </c>
      <c r="AE78" s="10" t="s">
        <v>364</v>
      </c>
      <c r="AF78" s="12" t="s">
        <v>42</v>
      </c>
    </row>
    <row r="79" spans="1:32" ht="28.8" hidden="1" x14ac:dyDescent="0.3">
      <c r="A79">
        <f t="shared" si="1"/>
        <v>1003905</v>
      </c>
      <c r="B79">
        <f>+VLOOKUP(A79,[1]Cuentas_20240901!$B$1:$B$121,1,FALSE)</f>
        <v>1003905</v>
      </c>
      <c r="C79" s="9" t="s">
        <v>332</v>
      </c>
      <c r="D79" s="10" t="s">
        <v>333</v>
      </c>
      <c r="E79" s="10" t="s">
        <v>36</v>
      </c>
      <c r="G79" s="10" t="s">
        <v>46</v>
      </c>
      <c r="H79" s="10">
        <v>1003905</v>
      </c>
      <c r="I79" s="10">
        <v>819</v>
      </c>
      <c r="J79" s="10" t="s">
        <v>38</v>
      </c>
      <c r="K79" s="10" t="s">
        <v>39</v>
      </c>
      <c r="L79" s="11">
        <v>119248.78</v>
      </c>
      <c r="M79" s="7"/>
      <c r="N79" s="11">
        <v>119248.78</v>
      </c>
      <c r="O79" s="11">
        <v>31996.080000000002</v>
      </c>
      <c r="P79" s="11">
        <v>20980.43</v>
      </c>
      <c r="Q79" s="11">
        <v>66211.03</v>
      </c>
      <c r="R79" s="11">
        <v>61.24</v>
      </c>
      <c r="S79" s="10" t="s">
        <v>365</v>
      </c>
      <c r="T79" s="10" t="s">
        <v>366</v>
      </c>
      <c r="U79" s="10" t="s">
        <v>42</v>
      </c>
      <c r="V79" s="10" t="s">
        <v>42</v>
      </c>
      <c r="W79" s="10" t="s">
        <v>367</v>
      </c>
      <c r="X79" s="10" t="s">
        <v>338</v>
      </c>
      <c r="Y79" s="10" t="s">
        <v>338</v>
      </c>
      <c r="Z79" s="10" t="s">
        <v>368</v>
      </c>
      <c r="AA79" s="10" t="s">
        <v>369</v>
      </c>
      <c r="AB79" s="10" t="s">
        <v>370</v>
      </c>
      <c r="AC79" s="10" t="s">
        <v>367</v>
      </c>
      <c r="AD79" s="10" t="s">
        <v>338</v>
      </c>
      <c r="AE79" s="10" t="s">
        <v>338</v>
      </c>
      <c r="AF79" s="12" t="s">
        <v>371</v>
      </c>
    </row>
    <row r="80" spans="1:32" ht="28.8" hidden="1" x14ac:dyDescent="0.3">
      <c r="A80">
        <f t="shared" si="1"/>
        <v>1261401</v>
      </c>
      <c r="B80">
        <f>+VLOOKUP(A80,[1]Cuentas_20240901!$B$1:$B$121,1,FALSE)</f>
        <v>1261401</v>
      </c>
      <c r="C80" s="9" t="s">
        <v>332</v>
      </c>
      <c r="D80" s="10" t="s">
        <v>333</v>
      </c>
      <c r="E80" s="10" t="s">
        <v>36</v>
      </c>
      <c r="G80" s="10" t="s">
        <v>46</v>
      </c>
      <c r="H80" s="10">
        <v>1261401</v>
      </c>
      <c r="I80" s="10">
        <v>178</v>
      </c>
      <c r="J80" s="10" t="s">
        <v>38</v>
      </c>
      <c r="K80" s="10" t="s">
        <v>39</v>
      </c>
      <c r="L80" s="11">
        <v>35083.83</v>
      </c>
      <c r="M80" s="7"/>
      <c r="N80" s="11">
        <v>35083.83</v>
      </c>
      <c r="O80" s="11">
        <v>30912.91</v>
      </c>
      <c r="P80" s="11">
        <v>3126.93</v>
      </c>
      <c r="Q80" s="11">
        <v>905.69</v>
      </c>
      <c r="R80" s="11">
        <v>138.30000000000001</v>
      </c>
      <c r="S80" s="10" t="s">
        <v>372</v>
      </c>
      <c r="T80" s="10" t="s">
        <v>373</v>
      </c>
      <c r="U80" s="10" t="s">
        <v>42</v>
      </c>
      <c r="V80" s="10" t="s">
        <v>42</v>
      </c>
      <c r="W80" s="10" t="s">
        <v>374</v>
      </c>
      <c r="X80" s="10" t="s">
        <v>338</v>
      </c>
      <c r="Y80" s="10" t="s">
        <v>375</v>
      </c>
      <c r="Z80" s="10" t="s">
        <v>376</v>
      </c>
      <c r="AA80" s="10"/>
      <c r="AB80" s="10" t="s">
        <v>42</v>
      </c>
      <c r="AC80" s="10" t="s">
        <v>42</v>
      </c>
      <c r="AD80" s="10" t="s">
        <v>338</v>
      </c>
      <c r="AE80" s="10" t="s">
        <v>375</v>
      </c>
      <c r="AF80" s="12" t="s">
        <v>42</v>
      </c>
    </row>
    <row r="81" spans="1:32" ht="38.4" x14ac:dyDescent="0.3">
      <c r="A81">
        <f t="shared" si="1"/>
        <v>1271548</v>
      </c>
      <c r="B81" t="e">
        <f>+VLOOKUP(A81,[1]Cuentas_20240901!$B$1:$B$121,1,FALSE)</f>
        <v>#N/A</v>
      </c>
      <c r="C81" s="9" t="s">
        <v>332</v>
      </c>
      <c r="D81" s="10" t="s">
        <v>333</v>
      </c>
      <c r="E81" s="10" t="s">
        <v>36</v>
      </c>
      <c r="G81" s="10" t="s">
        <v>46</v>
      </c>
      <c r="H81" s="10">
        <v>1271548</v>
      </c>
      <c r="I81" s="10">
        <v>243</v>
      </c>
      <c r="J81" s="10" t="s">
        <v>38</v>
      </c>
      <c r="K81" s="10" t="s">
        <v>39</v>
      </c>
      <c r="L81" s="11">
        <v>30470.77</v>
      </c>
      <c r="M81" s="7"/>
      <c r="N81" s="11">
        <v>30470.77</v>
      </c>
      <c r="O81" s="11">
        <v>25220.43</v>
      </c>
      <c r="P81" s="11">
        <v>3654.32</v>
      </c>
      <c r="Q81" s="11">
        <v>1509.98</v>
      </c>
      <c r="R81" s="11">
        <v>86.04</v>
      </c>
      <c r="S81" s="10" t="s">
        <v>377</v>
      </c>
      <c r="T81" s="10" t="s">
        <v>378</v>
      </c>
      <c r="U81" s="10" t="s">
        <v>42</v>
      </c>
      <c r="V81" s="10" t="s">
        <v>42</v>
      </c>
      <c r="W81" s="10" t="s">
        <v>379</v>
      </c>
      <c r="X81" s="10" t="s">
        <v>338</v>
      </c>
      <c r="Y81" s="10" t="s">
        <v>380</v>
      </c>
      <c r="Z81" s="10" t="s">
        <v>381</v>
      </c>
      <c r="AA81" s="10"/>
      <c r="AB81" s="10" t="s">
        <v>42</v>
      </c>
      <c r="AC81" s="10" t="s">
        <v>42</v>
      </c>
      <c r="AD81" s="10" t="s">
        <v>338</v>
      </c>
      <c r="AE81" s="10" t="s">
        <v>380</v>
      </c>
      <c r="AF81" s="12" t="s">
        <v>42</v>
      </c>
    </row>
    <row r="82" spans="1:32" ht="28.8" x14ac:dyDescent="0.3">
      <c r="A82">
        <f t="shared" si="1"/>
        <v>1272660</v>
      </c>
      <c r="B82" t="e">
        <f>+VLOOKUP(A82,[1]Cuentas_20240901!$B$1:$B$121,1,FALSE)</f>
        <v>#N/A</v>
      </c>
      <c r="C82" s="9" t="s">
        <v>332</v>
      </c>
      <c r="D82" s="10" t="s">
        <v>333</v>
      </c>
      <c r="E82" s="10" t="s">
        <v>36</v>
      </c>
      <c r="G82" s="10" t="s">
        <v>103</v>
      </c>
      <c r="H82" s="10">
        <v>1272660</v>
      </c>
      <c r="I82" s="10">
        <v>175</v>
      </c>
      <c r="J82" s="10" t="s">
        <v>38</v>
      </c>
      <c r="K82" s="10" t="s">
        <v>39</v>
      </c>
      <c r="L82" s="11">
        <v>40079.58</v>
      </c>
      <c r="M82" s="7"/>
      <c r="N82" s="11">
        <v>40079.58</v>
      </c>
      <c r="O82" s="11">
        <v>36368.04</v>
      </c>
      <c r="P82" s="11">
        <v>3352.68</v>
      </c>
      <c r="Q82" s="11">
        <v>196.26</v>
      </c>
      <c r="R82" s="11">
        <v>162.6</v>
      </c>
      <c r="S82" s="10" t="s">
        <v>382</v>
      </c>
      <c r="T82" s="10" t="s">
        <v>383</v>
      </c>
      <c r="U82" s="10" t="s">
        <v>42</v>
      </c>
      <c r="V82" s="10" t="s">
        <v>42</v>
      </c>
      <c r="W82" s="10" t="s">
        <v>384</v>
      </c>
      <c r="X82" s="10" t="s">
        <v>338</v>
      </c>
      <c r="Y82" s="10" t="s">
        <v>375</v>
      </c>
      <c r="Z82" s="10" t="s">
        <v>385</v>
      </c>
      <c r="AA82" s="10"/>
      <c r="AB82" s="10" t="s">
        <v>42</v>
      </c>
      <c r="AC82" s="10" t="s">
        <v>42</v>
      </c>
      <c r="AD82" s="10" t="s">
        <v>338</v>
      </c>
      <c r="AE82" s="10" t="s">
        <v>375</v>
      </c>
      <c r="AF82" s="12" t="s">
        <v>42</v>
      </c>
    </row>
    <row r="83" spans="1:32" ht="48" hidden="1" x14ac:dyDescent="0.3">
      <c r="A83">
        <f t="shared" si="1"/>
        <v>1236070</v>
      </c>
      <c r="B83">
        <f>+VLOOKUP(A83,[1]Cuentas_20240901!$B$1:$B$121,1,FALSE)</f>
        <v>1236070</v>
      </c>
      <c r="C83" s="9" t="s">
        <v>332</v>
      </c>
      <c r="D83" s="10" t="s">
        <v>333</v>
      </c>
      <c r="E83" s="10" t="s">
        <v>36</v>
      </c>
      <c r="G83" s="10" t="s">
        <v>46</v>
      </c>
      <c r="H83" s="10">
        <v>1236070</v>
      </c>
      <c r="I83" s="10">
        <v>259</v>
      </c>
      <c r="J83" s="10" t="s">
        <v>38</v>
      </c>
      <c r="K83" s="10" t="s">
        <v>39</v>
      </c>
      <c r="L83" s="11">
        <v>70929.490000000005</v>
      </c>
      <c r="M83" s="7"/>
      <c r="N83" s="11">
        <v>70929.490000000005</v>
      </c>
      <c r="O83" s="11">
        <v>59239.77</v>
      </c>
      <c r="P83" s="11">
        <v>10057.74</v>
      </c>
      <c r="Q83" s="11">
        <v>1359.41</v>
      </c>
      <c r="R83" s="11">
        <v>272.57</v>
      </c>
      <c r="S83" s="10" t="s">
        <v>386</v>
      </c>
      <c r="T83" s="10" t="s">
        <v>387</v>
      </c>
      <c r="U83" s="10" t="s">
        <v>42</v>
      </c>
      <c r="V83" s="10" t="s">
        <v>42</v>
      </c>
      <c r="W83" s="10" t="s">
        <v>388</v>
      </c>
      <c r="X83" s="10" t="s">
        <v>338</v>
      </c>
      <c r="Y83" s="10" t="s">
        <v>375</v>
      </c>
      <c r="Z83" s="10" t="s">
        <v>389</v>
      </c>
      <c r="AA83" s="10" t="s">
        <v>390</v>
      </c>
      <c r="AB83" s="10" t="s">
        <v>391</v>
      </c>
      <c r="AC83" s="10" t="s">
        <v>392</v>
      </c>
      <c r="AD83" s="10" t="s">
        <v>338</v>
      </c>
      <c r="AE83" s="10" t="s">
        <v>375</v>
      </c>
      <c r="AF83" s="12" t="s">
        <v>393</v>
      </c>
    </row>
    <row r="84" spans="1:32" ht="38.4" x14ac:dyDescent="0.3">
      <c r="A84">
        <f t="shared" si="1"/>
        <v>1236995</v>
      </c>
      <c r="B84" t="e">
        <f>+VLOOKUP(A84,[1]Cuentas_20240901!$B$1:$B$121,1,FALSE)</f>
        <v>#N/A</v>
      </c>
      <c r="C84" s="9" t="s">
        <v>332</v>
      </c>
      <c r="D84" s="10" t="s">
        <v>333</v>
      </c>
      <c r="E84" s="10" t="s">
        <v>36</v>
      </c>
      <c r="G84" s="10" t="s">
        <v>46</v>
      </c>
      <c r="H84" s="10">
        <v>1236995</v>
      </c>
      <c r="I84" s="10">
        <v>253</v>
      </c>
      <c r="J84" s="10" t="s">
        <v>38</v>
      </c>
      <c r="K84" s="10" t="s">
        <v>39</v>
      </c>
      <c r="L84" s="11">
        <v>22295.23</v>
      </c>
      <c r="M84" s="7"/>
      <c r="N84" s="11">
        <v>22295.23</v>
      </c>
      <c r="O84" s="11">
        <v>17063.43</v>
      </c>
      <c r="P84" s="11">
        <v>3918.76</v>
      </c>
      <c r="Q84" s="11">
        <v>1313.04</v>
      </c>
      <c r="R84" s="11">
        <v>0</v>
      </c>
      <c r="S84" s="10" t="s">
        <v>394</v>
      </c>
      <c r="T84" s="10" t="s">
        <v>42</v>
      </c>
      <c r="U84" s="10" t="s">
        <v>395</v>
      </c>
      <c r="V84" s="10" t="s">
        <v>42</v>
      </c>
      <c r="W84" s="10" t="s">
        <v>396</v>
      </c>
      <c r="X84" s="10" t="s">
        <v>338</v>
      </c>
      <c r="Y84" s="10" t="s">
        <v>338</v>
      </c>
      <c r="Z84" s="10" t="s">
        <v>397</v>
      </c>
      <c r="AA84" s="10" t="s">
        <v>398</v>
      </c>
      <c r="AB84" s="10" t="s">
        <v>42</v>
      </c>
      <c r="AC84" s="10" t="s">
        <v>399</v>
      </c>
      <c r="AD84" s="10" t="s">
        <v>338</v>
      </c>
      <c r="AE84" s="10" t="s">
        <v>338</v>
      </c>
      <c r="AF84" s="12" t="s">
        <v>400</v>
      </c>
    </row>
    <row r="85" spans="1:32" ht="38.4" hidden="1" x14ac:dyDescent="0.3">
      <c r="A85">
        <f t="shared" si="1"/>
        <v>1241792</v>
      </c>
      <c r="B85">
        <f>+VLOOKUP(A85,[1]Cuentas_20240901!$B$1:$B$121,1,FALSE)</f>
        <v>1241792</v>
      </c>
      <c r="C85" s="9" t="s">
        <v>332</v>
      </c>
      <c r="D85" s="10" t="s">
        <v>333</v>
      </c>
      <c r="E85" s="10" t="s">
        <v>36</v>
      </c>
      <c r="G85" s="10" t="s">
        <v>46</v>
      </c>
      <c r="H85" s="10">
        <v>1241792</v>
      </c>
      <c r="I85" s="10">
        <v>334</v>
      </c>
      <c r="J85" s="10" t="s">
        <v>38</v>
      </c>
      <c r="K85" s="10" t="s">
        <v>39</v>
      </c>
      <c r="L85" s="11">
        <v>12577.36</v>
      </c>
      <c r="M85" s="7"/>
      <c r="N85" s="11">
        <v>12577.36</v>
      </c>
      <c r="O85" s="11">
        <v>8670.4699999999993</v>
      </c>
      <c r="P85" s="11">
        <v>3248.59</v>
      </c>
      <c r="Q85" s="11">
        <v>621.19000000000005</v>
      </c>
      <c r="R85" s="11">
        <v>37.11</v>
      </c>
      <c r="S85" s="10" t="s">
        <v>401</v>
      </c>
      <c r="T85" s="10" t="s">
        <v>402</v>
      </c>
      <c r="U85" s="10" t="s">
        <v>42</v>
      </c>
      <c r="V85" s="10" t="s">
        <v>42</v>
      </c>
      <c r="W85" s="10" t="s">
        <v>403</v>
      </c>
      <c r="X85" s="10" t="s">
        <v>338</v>
      </c>
      <c r="Y85" s="10" t="s">
        <v>338</v>
      </c>
      <c r="Z85" s="10" t="s">
        <v>404</v>
      </c>
      <c r="AA85" s="10"/>
      <c r="AB85" s="10" t="s">
        <v>42</v>
      </c>
      <c r="AC85" s="10" t="s">
        <v>42</v>
      </c>
      <c r="AD85" s="10" t="s">
        <v>338</v>
      </c>
      <c r="AE85" s="10" t="s">
        <v>338</v>
      </c>
      <c r="AF85" s="12" t="s">
        <v>42</v>
      </c>
    </row>
    <row r="86" spans="1:32" ht="28.8" hidden="1" x14ac:dyDescent="0.3">
      <c r="A86">
        <f t="shared" si="1"/>
        <v>1243868</v>
      </c>
      <c r="B86">
        <f>+VLOOKUP(A86,[1]Cuentas_20240901!$B$1:$B$121,1,FALSE)</f>
        <v>1243868</v>
      </c>
      <c r="C86" s="9" t="s">
        <v>332</v>
      </c>
      <c r="D86" s="10" t="s">
        <v>333</v>
      </c>
      <c r="E86" s="10" t="s">
        <v>36</v>
      </c>
      <c r="G86" s="10" t="s">
        <v>46</v>
      </c>
      <c r="H86" s="10">
        <v>1243868</v>
      </c>
      <c r="I86" s="10">
        <v>292</v>
      </c>
      <c r="J86" s="10" t="s">
        <v>38</v>
      </c>
      <c r="K86" s="10" t="s">
        <v>39</v>
      </c>
      <c r="L86" s="11">
        <v>25575.39</v>
      </c>
      <c r="M86" s="7"/>
      <c r="N86" s="11">
        <v>25575.39</v>
      </c>
      <c r="O86" s="11">
        <v>21251.42</v>
      </c>
      <c r="P86" s="11">
        <v>3720.53</v>
      </c>
      <c r="Q86" s="11">
        <v>506.72</v>
      </c>
      <c r="R86" s="11">
        <v>96.72</v>
      </c>
      <c r="S86" s="10" t="s">
        <v>405</v>
      </c>
      <c r="T86" s="10" t="s">
        <v>406</v>
      </c>
      <c r="U86" s="10" t="s">
        <v>42</v>
      </c>
      <c r="V86" s="10" t="s">
        <v>42</v>
      </c>
      <c r="W86" s="10" t="s">
        <v>407</v>
      </c>
      <c r="X86" s="10" t="s">
        <v>338</v>
      </c>
      <c r="Y86" s="10" t="s">
        <v>408</v>
      </c>
      <c r="Z86" s="10" t="s">
        <v>409</v>
      </c>
      <c r="AA86" s="10"/>
      <c r="AB86" s="10" t="s">
        <v>42</v>
      </c>
      <c r="AC86" s="10" t="s">
        <v>42</v>
      </c>
      <c r="AD86" s="10" t="s">
        <v>338</v>
      </c>
      <c r="AE86" s="10" t="s">
        <v>408</v>
      </c>
      <c r="AF86" s="12" t="s">
        <v>42</v>
      </c>
    </row>
    <row r="87" spans="1:32" ht="28.8" hidden="1" x14ac:dyDescent="0.3">
      <c r="A87">
        <f t="shared" si="1"/>
        <v>1253166</v>
      </c>
      <c r="B87">
        <f>+VLOOKUP(A87,[1]Cuentas_20240901!$B$1:$B$121,1,FALSE)</f>
        <v>1253166</v>
      </c>
      <c r="C87" s="9" t="s">
        <v>332</v>
      </c>
      <c r="D87" s="10" t="s">
        <v>333</v>
      </c>
      <c r="E87" s="10" t="s">
        <v>36</v>
      </c>
      <c r="G87" s="10" t="s">
        <v>46</v>
      </c>
      <c r="H87" s="10">
        <v>1253166</v>
      </c>
      <c r="I87" s="10">
        <v>273</v>
      </c>
      <c r="J87" s="10" t="s">
        <v>38</v>
      </c>
      <c r="K87" s="10" t="s">
        <v>39</v>
      </c>
      <c r="L87" s="11">
        <v>87922.61</v>
      </c>
      <c r="M87" s="7"/>
      <c r="N87" s="11">
        <v>87922.61</v>
      </c>
      <c r="O87" s="11">
        <v>74032.34</v>
      </c>
      <c r="P87" s="11">
        <v>12858.09</v>
      </c>
      <c r="Q87" s="11">
        <v>699.22</v>
      </c>
      <c r="R87" s="11">
        <v>332.96</v>
      </c>
      <c r="S87" s="10" t="s">
        <v>410</v>
      </c>
      <c r="T87" s="10" t="s">
        <v>411</v>
      </c>
      <c r="U87" s="10" t="s">
        <v>42</v>
      </c>
      <c r="V87" s="10" t="s">
        <v>42</v>
      </c>
      <c r="W87" s="10" t="s">
        <v>412</v>
      </c>
      <c r="X87" s="10" t="s">
        <v>338</v>
      </c>
      <c r="Y87" s="10" t="s">
        <v>338</v>
      </c>
      <c r="Z87" s="10" t="s">
        <v>413</v>
      </c>
      <c r="AA87" s="10"/>
      <c r="AB87" s="10" t="s">
        <v>42</v>
      </c>
      <c r="AC87" s="10" t="s">
        <v>42</v>
      </c>
      <c r="AD87" s="10" t="s">
        <v>338</v>
      </c>
      <c r="AE87" s="10" t="s">
        <v>338</v>
      </c>
      <c r="AF87" s="12" t="s">
        <v>42</v>
      </c>
    </row>
    <row r="88" spans="1:32" ht="28.8" hidden="1" x14ac:dyDescent="0.3">
      <c r="A88">
        <f t="shared" si="1"/>
        <v>1261129</v>
      </c>
      <c r="B88">
        <f>+VLOOKUP(A88,[1]Cuentas_20240901!$B$1:$B$121,1,FALSE)</f>
        <v>1261129</v>
      </c>
      <c r="C88" s="9" t="s">
        <v>332</v>
      </c>
      <c r="D88" s="10" t="s">
        <v>333</v>
      </c>
      <c r="E88" s="10" t="s">
        <v>36</v>
      </c>
      <c r="G88" s="10" t="s">
        <v>46</v>
      </c>
      <c r="H88" s="10">
        <v>1261129</v>
      </c>
      <c r="I88" s="10">
        <v>182</v>
      </c>
      <c r="J88" s="10" t="s">
        <v>38</v>
      </c>
      <c r="K88" s="10" t="s">
        <v>39</v>
      </c>
      <c r="L88" s="11">
        <v>70939.039999999994</v>
      </c>
      <c r="M88" s="7"/>
      <c r="N88" s="11">
        <v>70939.039999999994</v>
      </c>
      <c r="O88" s="11">
        <v>64402.57</v>
      </c>
      <c r="P88" s="11">
        <v>5610.23</v>
      </c>
      <c r="Q88" s="11">
        <v>642.04999999999995</v>
      </c>
      <c r="R88" s="11">
        <v>284.19</v>
      </c>
      <c r="S88" s="10" t="s">
        <v>414</v>
      </c>
      <c r="T88" s="10" t="s">
        <v>42</v>
      </c>
      <c r="U88" s="10" t="s">
        <v>415</v>
      </c>
      <c r="V88" s="10" t="s">
        <v>42</v>
      </c>
      <c r="W88" s="10" t="s">
        <v>416</v>
      </c>
      <c r="X88" s="10" t="s">
        <v>338</v>
      </c>
      <c r="Y88" s="10" t="s">
        <v>351</v>
      </c>
      <c r="Z88" s="10" t="s">
        <v>417</v>
      </c>
      <c r="AA88" s="10" t="s">
        <v>418</v>
      </c>
      <c r="AB88" s="10" t="s">
        <v>419</v>
      </c>
      <c r="AC88" s="10" t="s">
        <v>416</v>
      </c>
      <c r="AD88" s="10" t="s">
        <v>338</v>
      </c>
      <c r="AE88" s="10" t="s">
        <v>351</v>
      </c>
      <c r="AF88" s="12" t="s">
        <v>417</v>
      </c>
    </row>
    <row r="89" spans="1:32" ht="38.4" hidden="1" x14ac:dyDescent="0.3">
      <c r="A89">
        <f t="shared" si="1"/>
        <v>1179687</v>
      </c>
      <c r="B89">
        <f>+VLOOKUP(A89,[1]Cuentas_20240901!$B$1:$B$121,1,FALSE)</f>
        <v>1179687</v>
      </c>
      <c r="C89" s="9" t="s">
        <v>332</v>
      </c>
      <c r="D89" s="10" t="s">
        <v>333</v>
      </c>
      <c r="E89" s="10" t="s">
        <v>36</v>
      </c>
      <c r="G89" s="10" t="s">
        <v>46</v>
      </c>
      <c r="H89" s="10">
        <v>1179687</v>
      </c>
      <c r="I89" s="10">
        <v>328</v>
      </c>
      <c r="J89" s="10" t="s">
        <v>38</v>
      </c>
      <c r="K89" s="10" t="s">
        <v>39</v>
      </c>
      <c r="L89" s="11">
        <v>15822.4</v>
      </c>
      <c r="M89" s="7"/>
      <c r="N89" s="11">
        <v>15822.4</v>
      </c>
      <c r="O89" s="11">
        <v>12115.16</v>
      </c>
      <c r="P89" s="11">
        <v>2902.02</v>
      </c>
      <c r="Q89" s="11">
        <v>759.33</v>
      </c>
      <c r="R89" s="11">
        <v>45.89</v>
      </c>
      <c r="S89" s="10" t="s">
        <v>420</v>
      </c>
      <c r="T89" s="10" t="s">
        <v>421</v>
      </c>
      <c r="U89" s="10" t="s">
        <v>42</v>
      </c>
      <c r="V89" s="10" t="s">
        <v>42</v>
      </c>
      <c r="W89" s="10" t="s">
        <v>422</v>
      </c>
      <c r="X89" s="10" t="s">
        <v>338</v>
      </c>
      <c r="Y89" s="10" t="s">
        <v>338</v>
      </c>
      <c r="Z89" s="10" t="s">
        <v>423</v>
      </c>
      <c r="AA89" s="10" t="s">
        <v>424</v>
      </c>
      <c r="AB89" s="10" t="s">
        <v>425</v>
      </c>
      <c r="AC89" s="10" t="s">
        <v>426</v>
      </c>
      <c r="AD89" s="10" t="s">
        <v>338</v>
      </c>
      <c r="AE89" s="10" t="s">
        <v>338</v>
      </c>
      <c r="AF89" s="12" t="s">
        <v>427</v>
      </c>
    </row>
    <row r="90" spans="1:32" ht="38.4" hidden="1" x14ac:dyDescent="0.3">
      <c r="A90">
        <f t="shared" si="1"/>
        <v>1201549</v>
      </c>
      <c r="B90">
        <f>+VLOOKUP(A90,[1]Cuentas_20240901!$B$1:$B$121,1,FALSE)</f>
        <v>1201549</v>
      </c>
      <c r="C90" s="9" t="s">
        <v>332</v>
      </c>
      <c r="D90" s="10" t="s">
        <v>333</v>
      </c>
      <c r="E90" s="10" t="s">
        <v>36</v>
      </c>
      <c r="G90" s="10" t="s">
        <v>37</v>
      </c>
      <c r="H90" s="10">
        <v>1201549</v>
      </c>
      <c r="I90" s="10">
        <v>549</v>
      </c>
      <c r="J90" s="10" t="s">
        <v>38</v>
      </c>
      <c r="K90" s="10" t="s">
        <v>39</v>
      </c>
      <c r="L90" s="11">
        <v>29261.919999999998</v>
      </c>
      <c r="M90" s="7"/>
      <c r="N90" s="11">
        <v>29261.919999999998</v>
      </c>
      <c r="O90" s="11">
        <v>15816.22</v>
      </c>
      <c r="P90" s="11">
        <v>11770.33</v>
      </c>
      <c r="Q90" s="11">
        <v>1589.79</v>
      </c>
      <c r="R90" s="11">
        <v>85.58</v>
      </c>
      <c r="S90" s="10" t="s">
        <v>428</v>
      </c>
      <c r="T90" s="10" t="s">
        <v>429</v>
      </c>
      <c r="U90" s="10" t="s">
        <v>42</v>
      </c>
      <c r="V90" s="10" t="s">
        <v>42</v>
      </c>
      <c r="W90" s="10" t="s">
        <v>430</v>
      </c>
      <c r="X90" s="10" t="s">
        <v>338</v>
      </c>
      <c r="Y90" s="10" t="s">
        <v>364</v>
      </c>
      <c r="Z90" s="10" t="s">
        <v>431</v>
      </c>
      <c r="AA90" s="10"/>
      <c r="AB90" s="10" t="s">
        <v>42</v>
      </c>
      <c r="AC90" s="10" t="s">
        <v>42</v>
      </c>
      <c r="AD90" s="10" t="s">
        <v>338</v>
      </c>
      <c r="AE90" s="10" t="s">
        <v>364</v>
      </c>
      <c r="AF90" s="12" t="s">
        <v>42</v>
      </c>
    </row>
    <row r="91" spans="1:32" ht="38.4" hidden="1" x14ac:dyDescent="0.3">
      <c r="A91">
        <f t="shared" si="1"/>
        <v>1207567</v>
      </c>
      <c r="B91">
        <f>+VLOOKUP(A91,[1]Cuentas_20240901!$B$1:$B$121,1,FALSE)</f>
        <v>1207567</v>
      </c>
      <c r="C91" s="9" t="s">
        <v>332</v>
      </c>
      <c r="D91" s="10" t="s">
        <v>333</v>
      </c>
      <c r="E91" s="10" t="s">
        <v>36</v>
      </c>
      <c r="G91" s="10" t="s">
        <v>46</v>
      </c>
      <c r="H91" s="10">
        <v>1207567</v>
      </c>
      <c r="I91" s="10">
        <v>392</v>
      </c>
      <c r="J91" s="10" t="s">
        <v>38</v>
      </c>
      <c r="K91" s="10" t="s">
        <v>39</v>
      </c>
      <c r="L91" s="11">
        <v>53718.86</v>
      </c>
      <c r="M91" s="7"/>
      <c r="N91" s="11">
        <v>53718.86</v>
      </c>
      <c r="O91" s="11">
        <v>45000</v>
      </c>
      <c r="P91" s="11">
        <v>7437.74</v>
      </c>
      <c r="Q91" s="11">
        <v>1021.75</v>
      </c>
      <c r="R91" s="11">
        <v>259.37</v>
      </c>
      <c r="S91" s="10" t="s">
        <v>432</v>
      </c>
      <c r="T91" s="10" t="s">
        <v>433</v>
      </c>
      <c r="U91" s="10" t="s">
        <v>42</v>
      </c>
      <c r="V91" s="10" t="s">
        <v>42</v>
      </c>
      <c r="W91" s="10" t="s">
        <v>434</v>
      </c>
      <c r="X91" s="10" t="s">
        <v>338</v>
      </c>
      <c r="Y91" s="10" t="s">
        <v>338</v>
      </c>
      <c r="Z91" s="10" t="s">
        <v>435</v>
      </c>
      <c r="AA91" s="10" t="s">
        <v>436</v>
      </c>
      <c r="AB91" s="10" t="s">
        <v>437</v>
      </c>
      <c r="AC91" s="10" t="s">
        <v>438</v>
      </c>
      <c r="AD91" s="10" t="s">
        <v>338</v>
      </c>
      <c r="AE91" s="10" t="s">
        <v>338</v>
      </c>
      <c r="AF91" s="12" t="s">
        <v>439</v>
      </c>
    </row>
    <row r="92" spans="1:32" ht="38.4" hidden="1" x14ac:dyDescent="0.3">
      <c r="A92">
        <f t="shared" si="1"/>
        <v>1212929</v>
      </c>
      <c r="B92">
        <f>+VLOOKUP(A92,[1]Cuentas_20240901!$B$1:$B$121,1,FALSE)</f>
        <v>1212929</v>
      </c>
      <c r="C92" s="9" t="s">
        <v>332</v>
      </c>
      <c r="D92" s="10" t="s">
        <v>333</v>
      </c>
      <c r="E92" s="10" t="s">
        <v>36</v>
      </c>
      <c r="G92" s="10" t="s">
        <v>46</v>
      </c>
      <c r="H92" s="10">
        <v>1212929</v>
      </c>
      <c r="I92" s="10">
        <v>451</v>
      </c>
      <c r="J92" s="10" t="s">
        <v>38</v>
      </c>
      <c r="K92" s="10" t="s">
        <v>39</v>
      </c>
      <c r="L92" s="11">
        <v>45943.98</v>
      </c>
      <c r="M92" s="7"/>
      <c r="N92" s="11">
        <v>45943.98</v>
      </c>
      <c r="O92" s="11">
        <v>38028.160000000003</v>
      </c>
      <c r="P92" s="11">
        <v>7038.29</v>
      </c>
      <c r="Q92" s="11">
        <v>703.46</v>
      </c>
      <c r="R92" s="11">
        <v>174.07</v>
      </c>
      <c r="S92" s="10" t="s">
        <v>440</v>
      </c>
      <c r="T92" s="10" t="s">
        <v>441</v>
      </c>
      <c r="U92" s="10" t="s">
        <v>42</v>
      </c>
      <c r="V92" s="10" t="s">
        <v>42</v>
      </c>
      <c r="W92" s="10" t="s">
        <v>442</v>
      </c>
      <c r="X92" s="10" t="s">
        <v>338</v>
      </c>
      <c r="Y92" s="10" t="s">
        <v>338</v>
      </c>
      <c r="Z92" s="10" t="s">
        <v>443</v>
      </c>
      <c r="AA92" s="10" t="s">
        <v>444</v>
      </c>
      <c r="AB92" s="10" t="s">
        <v>445</v>
      </c>
      <c r="AC92" s="10" t="s">
        <v>446</v>
      </c>
      <c r="AD92" s="10" t="s">
        <v>338</v>
      </c>
      <c r="AE92" s="10" t="s">
        <v>338</v>
      </c>
      <c r="AF92" s="12" t="s">
        <v>447</v>
      </c>
    </row>
    <row r="93" spans="1:32" ht="38.4" hidden="1" x14ac:dyDescent="0.3">
      <c r="A93">
        <f t="shared" si="1"/>
        <v>1227194</v>
      </c>
      <c r="B93">
        <f>+VLOOKUP(A93,[1]Cuentas_20240901!$B$1:$B$121,1,FALSE)</f>
        <v>1227194</v>
      </c>
      <c r="C93" s="9" t="s">
        <v>332</v>
      </c>
      <c r="D93" s="10" t="s">
        <v>333</v>
      </c>
      <c r="E93" s="10" t="s">
        <v>36</v>
      </c>
      <c r="G93" s="10" t="s">
        <v>103</v>
      </c>
      <c r="H93" s="10">
        <v>1227194</v>
      </c>
      <c r="I93" s="10">
        <v>395</v>
      </c>
      <c r="J93" s="10" t="s">
        <v>38</v>
      </c>
      <c r="K93" s="10" t="s">
        <v>39</v>
      </c>
      <c r="L93" s="11">
        <v>25445.91</v>
      </c>
      <c r="M93" s="7"/>
      <c r="N93" s="11">
        <v>25445.91</v>
      </c>
      <c r="O93" s="11">
        <v>18079.21</v>
      </c>
      <c r="P93" s="11">
        <v>6516.25</v>
      </c>
      <c r="Q93" s="11">
        <v>768.08</v>
      </c>
      <c r="R93" s="11">
        <v>82.37</v>
      </c>
      <c r="S93" s="10" t="s">
        <v>444</v>
      </c>
      <c r="T93" s="10" t="s">
        <v>445</v>
      </c>
      <c r="U93" s="10" t="s">
        <v>42</v>
      </c>
      <c r="V93" s="10" t="s">
        <v>42</v>
      </c>
      <c r="W93" s="10" t="s">
        <v>446</v>
      </c>
      <c r="X93" s="10" t="s">
        <v>338</v>
      </c>
      <c r="Y93" s="10" t="s">
        <v>338</v>
      </c>
      <c r="Z93" s="10" t="s">
        <v>447</v>
      </c>
      <c r="AA93" s="10" t="s">
        <v>424</v>
      </c>
      <c r="AB93" s="10" t="s">
        <v>425</v>
      </c>
      <c r="AC93" s="10" t="s">
        <v>426</v>
      </c>
      <c r="AD93" s="10" t="s">
        <v>338</v>
      </c>
      <c r="AE93" s="10" t="s">
        <v>338</v>
      </c>
      <c r="AF93" s="12" t="s">
        <v>427</v>
      </c>
    </row>
    <row r="94" spans="1:32" ht="48" hidden="1" x14ac:dyDescent="0.3">
      <c r="A94">
        <f t="shared" si="1"/>
        <v>1233101</v>
      </c>
      <c r="B94">
        <f>+VLOOKUP(A94,[1]Cuentas_20240901!$B$1:$B$121,1,FALSE)</f>
        <v>1233101</v>
      </c>
      <c r="C94" s="9" t="s">
        <v>332</v>
      </c>
      <c r="D94" s="10" t="s">
        <v>333</v>
      </c>
      <c r="E94" s="10" t="s">
        <v>36</v>
      </c>
      <c r="G94" s="10" t="s">
        <v>46</v>
      </c>
      <c r="H94" s="10">
        <v>1233101</v>
      </c>
      <c r="I94" s="10">
        <v>337</v>
      </c>
      <c r="J94" s="10" t="s">
        <v>38</v>
      </c>
      <c r="K94" s="10" t="s">
        <v>39</v>
      </c>
      <c r="L94" s="11">
        <v>83940.34</v>
      </c>
      <c r="M94" s="7"/>
      <c r="N94" s="11">
        <v>83940.34</v>
      </c>
      <c r="O94" s="11">
        <v>69027.28</v>
      </c>
      <c r="P94" s="11">
        <v>11035.46</v>
      </c>
      <c r="Q94" s="11">
        <v>3567</v>
      </c>
      <c r="R94" s="11">
        <v>310.60000000000002</v>
      </c>
      <c r="S94" s="10" t="s">
        <v>448</v>
      </c>
      <c r="T94" s="10" t="s">
        <v>449</v>
      </c>
      <c r="U94" s="10" t="s">
        <v>42</v>
      </c>
      <c r="V94" s="10" t="s">
        <v>42</v>
      </c>
      <c r="W94" s="10" t="s">
        <v>450</v>
      </c>
      <c r="X94" s="10" t="s">
        <v>338</v>
      </c>
      <c r="Y94" s="10" t="s">
        <v>451</v>
      </c>
      <c r="Z94" s="10" t="s">
        <v>452</v>
      </c>
      <c r="AA94" s="10" t="s">
        <v>453</v>
      </c>
      <c r="AB94" s="10" t="s">
        <v>454</v>
      </c>
      <c r="AC94" s="10" t="s">
        <v>455</v>
      </c>
      <c r="AD94" s="10" t="s">
        <v>338</v>
      </c>
      <c r="AE94" s="10" t="s">
        <v>451</v>
      </c>
      <c r="AF94" s="12" t="s">
        <v>456</v>
      </c>
    </row>
    <row r="95" spans="1:32" ht="19.2" hidden="1" x14ac:dyDescent="0.3">
      <c r="A95">
        <f t="shared" si="1"/>
        <v>1157840</v>
      </c>
      <c r="B95">
        <f>+VLOOKUP(A95,[1]Cuentas_20240901!$B$1:$B$121,1,FALSE)</f>
        <v>1157840</v>
      </c>
      <c r="C95" s="9" t="s">
        <v>332</v>
      </c>
      <c r="D95" s="10" t="s">
        <v>333</v>
      </c>
      <c r="E95" s="10" t="s">
        <v>36</v>
      </c>
      <c r="G95" s="10" t="s">
        <v>103</v>
      </c>
      <c r="H95" s="10">
        <v>1157840</v>
      </c>
      <c r="I95" s="10">
        <v>882</v>
      </c>
      <c r="J95" s="10" t="s">
        <v>38</v>
      </c>
      <c r="K95" s="10" t="s">
        <v>39</v>
      </c>
      <c r="L95" s="11">
        <v>75792.56</v>
      </c>
      <c r="M95" s="7"/>
      <c r="N95" s="11">
        <v>75792.56</v>
      </c>
      <c r="O95" s="11">
        <v>43488.85</v>
      </c>
      <c r="P95" s="11">
        <v>25885.33</v>
      </c>
      <c r="Q95" s="11">
        <v>6221.18</v>
      </c>
      <c r="R95" s="11">
        <v>197.2</v>
      </c>
      <c r="S95" s="10" t="s">
        <v>457</v>
      </c>
      <c r="T95" s="10" t="s">
        <v>458</v>
      </c>
      <c r="U95" s="10" t="s">
        <v>42</v>
      </c>
      <c r="V95" s="10" t="s">
        <v>42</v>
      </c>
      <c r="W95" s="10" t="s">
        <v>459</v>
      </c>
      <c r="X95" s="10" t="s">
        <v>338</v>
      </c>
      <c r="Y95" s="10" t="s">
        <v>451</v>
      </c>
      <c r="Z95" s="10" t="s">
        <v>42</v>
      </c>
      <c r="AA95" s="10"/>
      <c r="AB95" s="10" t="s">
        <v>42</v>
      </c>
      <c r="AC95" s="10" t="s">
        <v>42</v>
      </c>
      <c r="AD95" s="10" t="s">
        <v>338</v>
      </c>
      <c r="AE95" s="10" t="s">
        <v>451</v>
      </c>
      <c r="AF95" s="12" t="s">
        <v>42</v>
      </c>
    </row>
    <row r="96" spans="1:32" ht="28.8" hidden="1" x14ac:dyDescent="0.3">
      <c r="A96">
        <f t="shared" si="1"/>
        <v>1158581</v>
      </c>
      <c r="B96">
        <f>+VLOOKUP(A96,[1]Cuentas_20240901!$B$1:$B$121,1,FALSE)</f>
        <v>1158581</v>
      </c>
      <c r="C96" s="9" t="s">
        <v>332</v>
      </c>
      <c r="D96" s="10" t="s">
        <v>333</v>
      </c>
      <c r="E96" s="10" t="s">
        <v>36</v>
      </c>
      <c r="G96" s="10" t="s">
        <v>46</v>
      </c>
      <c r="H96" s="10">
        <v>1158581</v>
      </c>
      <c r="I96" s="10">
        <v>784</v>
      </c>
      <c r="J96" s="10" t="s">
        <v>38</v>
      </c>
      <c r="K96" s="10" t="s">
        <v>39</v>
      </c>
      <c r="L96" s="11">
        <v>32081.67</v>
      </c>
      <c r="M96" s="7"/>
      <c r="N96" s="11">
        <v>32081.67</v>
      </c>
      <c r="O96" s="11">
        <v>18508</v>
      </c>
      <c r="P96" s="11">
        <v>11760.5</v>
      </c>
      <c r="Q96" s="11">
        <v>1728.03</v>
      </c>
      <c r="R96" s="11">
        <v>85.14</v>
      </c>
      <c r="S96" s="10" t="s">
        <v>460</v>
      </c>
      <c r="T96" s="10" t="s">
        <v>461</v>
      </c>
      <c r="U96" s="10" t="s">
        <v>42</v>
      </c>
      <c r="V96" s="10" t="s">
        <v>42</v>
      </c>
      <c r="W96" s="10" t="s">
        <v>462</v>
      </c>
      <c r="X96" s="10" t="s">
        <v>338</v>
      </c>
      <c r="Y96" s="10" t="s">
        <v>375</v>
      </c>
      <c r="Z96" s="10" t="s">
        <v>463</v>
      </c>
      <c r="AA96" s="10" t="s">
        <v>464</v>
      </c>
      <c r="AB96" s="10" t="s">
        <v>465</v>
      </c>
      <c r="AC96" s="10" t="s">
        <v>466</v>
      </c>
      <c r="AD96" s="10" t="s">
        <v>338</v>
      </c>
      <c r="AE96" s="10" t="s">
        <v>375</v>
      </c>
      <c r="AF96" s="12" t="s">
        <v>42</v>
      </c>
    </row>
    <row r="97" spans="1:32" ht="28.8" hidden="1" x14ac:dyDescent="0.3">
      <c r="A97">
        <f t="shared" si="1"/>
        <v>1163433</v>
      </c>
      <c r="B97">
        <f>+VLOOKUP(A97,[1]Cuentas_20240901!$B$1:$B$121,1,FALSE)</f>
        <v>1163433</v>
      </c>
      <c r="C97" s="9" t="s">
        <v>332</v>
      </c>
      <c r="D97" s="10" t="s">
        <v>333</v>
      </c>
      <c r="E97" s="10" t="s">
        <v>36</v>
      </c>
      <c r="G97" s="10" t="s">
        <v>37</v>
      </c>
      <c r="H97" s="10">
        <v>1163433</v>
      </c>
      <c r="I97" s="10">
        <v>535</v>
      </c>
      <c r="J97" s="10" t="s">
        <v>38</v>
      </c>
      <c r="K97" s="10" t="s">
        <v>39</v>
      </c>
      <c r="L97" s="11">
        <v>26365.119999999999</v>
      </c>
      <c r="M97" s="7"/>
      <c r="N97" s="11">
        <v>26365.119999999999</v>
      </c>
      <c r="O97" s="11">
        <v>15884.59</v>
      </c>
      <c r="P97" s="11">
        <v>8933.69</v>
      </c>
      <c r="Q97" s="11">
        <v>1431.73</v>
      </c>
      <c r="R97" s="11">
        <v>115.11</v>
      </c>
      <c r="S97" s="10" t="s">
        <v>467</v>
      </c>
      <c r="T97" s="10" t="s">
        <v>468</v>
      </c>
      <c r="U97" s="10" t="s">
        <v>42</v>
      </c>
      <c r="V97" s="10" t="s">
        <v>42</v>
      </c>
      <c r="W97" s="10" t="s">
        <v>469</v>
      </c>
      <c r="X97" s="10" t="s">
        <v>338</v>
      </c>
      <c r="Y97" s="10" t="s">
        <v>470</v>
      </c>
      <c r="Z97" s="10" t="s">
        <v>42</v>
      </c>
      <c r="AA97" s="10"/>
      <c r="AB97" s="10" t="s">
        <v>42</v>
      </c>
      <c r="AC97" s="10" t="s">
        <v>42</v>
      </c>
      <c r="AD97" s="10" t="s">
        <v>338</v>
      </c>
      <c r="AE97" s="10" t="s">
        <v>470</v>
      </c>
      <c r="AF97" s="12" t="s">
        <v>42</v>
      </c>
    </row>
    <row r="98" spans="1:32" ht="28.8" hidden="1" x14ac:dyDescent="0.3">
      <c r="A98">
        <f t="shared" si="1"/>
        <v>1168643</v>
      </c>
      <c r="B98">
        <f>+VLOOKUP(A98,[1]Cuentas_20240901!$B$1:$B$121,1,FALSE)</f>
        <v>1168643</v>
      </c>
      <c r="C98" s="9" t="s">
        <v>332</v>
      </c>
      <c r="D98" s="10" t="s">
        <v>333</v>
      </c>
      <c r="E98" s="10" t="s">
        <v>36</v>
      </c>
      <c r="G98" s="10" t="s">
        <v>103</v>
      </c>
      <c r="H98" s="10">
        <v>1168643</v>
      </c>
      <c r="I98" s="10">
        <v>333</v>
      </c>
      <c r="J98" s="10" t="s">
        <v>38</v>
      </c>
      <c r="K98" s="10" t="s">
        <v>39</v>
      </c>
      <c r="L98" s="11">
        <v>38719.879999999997</v>
      </c>
      <c r="M98" s="7"/>
      <c r="N98" s="11">
        <v>38719.879999999997</v>
      </c>
      <c r="O98" s="11">
        <v>32987.07</v>
      </c>
      <c r="P98" s="11">
        <v>5023.72</v>
      </c>
      <c r="Q98" s="11">
        <v>556.17999999999995</v>
      </c>
      <c r="R98" s="11">
        <v>152.91</v>
      </c>
      <c r="S98" s="10" t="s">
        <v>471</v>
      </c>
      <c r="T98" s="10" t="s">
        <v>472</v>
      </c>
      <c r="U98" s="10" t="s">
        <v>42</v>
      </c>
      <c r="V98" s="10" t="s">
        <v>42</v>
      </c>
      <c r="W98" s="10" t="s">
        <v>473</v>
      </c>
      <c r="X98" s="10" t="s">
        <v>338</v>
      </c>
      <c r="Y98" s="10" t="s">
        <v>338</v>
      </c>
      <c r="Z98" s="10" t="s">
        <v>474</v>
      </c>
      <c r="AA98" s="10" t="s">
        <v>475</v>
      </c>
      <c r="AB98" s="10" t="s">
        <v>476</v>
      </c>
      <c r="AC98" s="10" t="s">
        <v>477</v>
      </c>
      <c r="AD98" s="10" t="s">
        <v>338</v>
      </c>
      <c r="AE98" s="10" t="s">
        <v>338</v>
      </c>
      <c r="AF98" s="12" t="s">
        <v>478</v>
      </c>
    </row>
    <row r="99" spans="1:32" ht="28.8" hidden="1" x14ac:dyDescent="0.3">
      <c r="A99">
        <f t="shared" si="1"/>
        <v>1170220</v>
      </c>
      <c r="B99">
        <f>+VLOOKUP(A99,[1]Cuentas_20240901!$B$1:$B$121,1,FALSE)</f>
        <v>1170220</v>
      </c>
      <c r="C99" s="9" t="s">
        <v>332</v>
      </c>
      <c r="D99" s="10" t="s">
        <v>333</v>
      </c>
      <c r="E99" s="10" t="s">
        <v>36</v>
      </c>
      <c r="G99" s="10" t="s">
        <v>103</v>
      </c>
      <c r="H99" s="10">
        <v>1170220</v>
      </c>
      <c r="I99" s="10">
        <v>518</v>
      </c>
      <c r="J99" s="10" t="s">
        <v>38</v>
      </c>
      <c r="K99" s="10" t="s">
        <v>39</v>
      </c>
      <c r="L99" s="11">
        <v>33559.29</v>
      </c>
      <c r="M99" s="7"/>
      <c r="N99" s="11">
        <v>33559.29</v>
      </c>
      <c r="O99" s="11">
        <v>26557.85</v>
      </c>
      <c r="P99" s="11">
        <v>5386.13</v>
      </c>
      <c r="Q99" s="11">
        <v>1494.82</v>
      </c>
      <c r="R99" s="11">
        <v>120.49</v>
      </c>
      <c r="S99" s="10" t="s">
        <v>479</v>
      </c>
      <c r="T99" s="10" t="s">
        <v>480</v>
      </c>
      <c r="U99" s="10" t="s">
        <v>42</v>
      </c>
      <c r="V99" s="10" t="s">
        <v>42</v>
      </c>
      <c r="W99" s="10" t="s">
        <v>481</v>
      </c>
      <c r="X99" s="10" t="s">
        <v>338</v>
      </c>
      <c r="Y99" s="10" t="s">
        <v>375</v>
      </c>
      <c r="Z99" s="10" t="s">
        <v>482</v>
      </c>
      <c r="AA99" s="10"/>
      <c r="AB99" s="10" t="s">
        <v>42</v>
      </c>
      <c r="AC99" s="10" t="s">
        <v>42</v>
      </c>
      <c r="AD99" s="10" t="s">
        <v>338</v>
      </c>
      <c r="AE99" s="10" t="s">
        <v>375</v>
      </c>
      <c r="AF99" s="12" t="s">
        <v>42</v>
      </c>
    </row>
    <row r="100" spans="1:32" ht="38.4" x14ac:dyDescent="0.3">
      <c r="A100">
        <f t="shared" si="1"/>
        <v>1179457</v>
      </c>
      <c r="B100" t="e">
        <f>+VLOOKUP(A100,[1]Cuentas_20240901!$B$1:$B$121,1,FALSE)</f>
        <v>#N/A</v>
      </c>
      <c r="C100" s="9" t="s">
        <v>332</v>
      </c>
      <c r="D100" s="10" t="s">
        <v>333</v>
      </c>
      <c r="E100" s="10" t="s">
        <v>36</v>
      </c>
      <c r="G100" s="10" t="s">
        <v>37</v>
      </c>
      <c r="H100" s="10">
        <v>1179457</v>
      </c>
      <c r="I100" s="10">
        <v>451</v>
      </c>
      <c r="J100" s="10" t="s">
        <v>38</v>
      </c>
      <c r="K100" s="10" t="s">
        <v>39</v>
      </c>
      <c r="L100" s="11">
        <v>26096.080000000002</v>
      </c>
      <c r="M100" s="7"/>
      <c r="N100" s="11">
        <v>26096.080000000002</v>
      </c>
      <c r="O100" s="11">
        <v>17536.34</v>
      </c>
      <c r="P100" s="11">
        <v>7416.41</v>
      </c>
      <c r="Q100" s="11">
        <v>1063.08</v>
      </c>
      <c r="R100" s="11">
        <v>80.25</v>
      </c>
      <c r="S100" s="10" t="s">
        <v>483</v>
      </c>
      <c r="T100" s="10" t="s">
        <v>484</v>
      </c>
      <c r="U100" s="10" t="s">
        <v>42</v>
      </c>
      <c r="V100" s="10" t="s">
        <v>42</v>
      </c>
      <c r="W100" s="10" t="s">
        <v>485</v>
      </c>
      <c r="X100" s="10" t="s">
        <v>338</v>
      </c>
      <c r="Y100" s="10" t="s">
        <v>364</v>
      </c>
      <c r="Z100" s="10" t="s">
        <v>486</v>
      </c>
      <c r="AA100" s="10" t="s">
        <v>487</v>
      </c>
      <c r="AB100" s="10" t="s">
        <v>488</v>
      </c>
      <c r="AC100" s="10" t="s">
        <v>489</v>
      </c>
      <c r="AD100" s="10" t="s">
        <v>338</v>
      </c>
      <c r="AE100" s="10" t="s">
        <v>364</v>
      </c>
      <c r="AF100" s="12" t="s">
        <v>490</v>
      </c>
    </row>
    <row r="101" spans="1:32" ht="38.4" hidden="1" x14ac:dyDescent="0.3">
      <c r="A101">
        <f t="shared" si="1"/>
        <v>1139444</v>
      </c>
      <c r="B101">
        <f>+VLOOKUP(A101,[1]Cuentas_20240901!$B$1:$B$121,1,FALSE)</f>
        <v>1139444</v>
      </c>
      <c r="C101" s="9" t="s">
        <v>332</v>
      </c>
      <c r="D101" s="10" t="s">
        <v>333</v>
      </c>
      <c r="E101" s="10" t="s">
        <v>36</v>
      </c>
      <c r="G101" s="10" t="s">
        <v>46</v>
      </c>
      <c r="H101" s="10">
        <v>1139444</v>
      </c>
      <c r="I101" s="10">
        <v>270</v>
      </c>
      <c r="J101" s="10" t="s">
        <v>38</v>
      </c>
      <c r="K101" s="10" t="s">
        <v>39</v>
      </c>
      <c r="L101" s="11">
        <v>40853.839999999997</v>
      </c>
      <c r="M101" s="7"/>
      <c r="N101" s="11">
        <v>40853.839999999997</v>
      </c>
      <c r="O101" s="11">
        <v>33706.36</v>
      </c>
      <c r="P101" s="11">
        <v>5694.78</v>
      </c>
      <c r="Q101" s="11">
        <v>1285.28</v>
      </c>
      <c r="R101" s="11">
        <v>167.42</v>
      </c>
      <c r="S101" s="10" t="s">
        <v>401</v>
      </c>
      <c r="T101" s="10" t="s">
        <v>402</v>
      </c>
      <c r="U101" s="10" t="s">
        <v>42</v>
      </c>
      <c r="V101" s="10" t="s">
        <v>42</v>
      </c>
      <c r="W101" s="10" t="s">
        <v>403</v>
      </c>
      <c r="X101" s="10" t="s">
        <v>338</v>
      </c>
      <c r="Y101" s="10" t="s">
        <v>338</v>
      </c>
      <c r="Z101" s="10" t="s">
        <v>404</v>
      </c>
      <c r="AA101" s="10" t="s">
        <v>491</v>
      </c>
      <c r="AB101" s="10" t="s">
        <v>492</v>
      </c>
      <c r="AC101" s="10" t="s">
        <v>493</v>
      </c>
      <c r="AD101" s="10" t="s">
        <v>338</v>
      </c>
      <c r="AE101" s="10" t="s">
        <v>338</v>
      </c>
      <c r="AF101" s="12" t="s">
        <v>494</v>
      </c>
    </row>
    <row r="102" spans="1:32" ht="19.2" hidden="1" x14ac:dyDescent="0.3">
      <c r="A102">
        <f t="shared" si="1"/>
        <v>1144589</v>
      </c>
      <c r="B102">
        <f>+VLOOKUP(A102,[1]Cuentas_20240901!$B$1:$B$121,1,FALSE)</f>
        <v>1144589</v>
      </c>
      <c r="C102" s="9" t="s">
        <v>332</v>
      </c>
      <c r="D102" s="10" t="s">
        <v>333</v>
      </c>
      <c r="E102" s="10" t="s">
        <v>36</v>
      </c>
      <c r="G102" s="10" t="s">
        <v>46</v>
      </c>
      <c r="H102" s="10">
        <v>1144589</v>
      </c>
      <c r="I102" s="10">
        <v>829</v>
      </c>
      <c r="J102" s="10" t="s">
        <v>38</v>
      </c>
      <c r="K102" s="10" t="s">
        <v>39</v>
      </c>
      <c r="L102" s="11">
        <v>34871.82</v>
      </c>
      <c r="M102" s="7"/>
      <c r="N102" s="11">
        <v>34871.82</v>
      </c>
      <c r="O102" s="11">
        <v>16860.59</v>
      </c>
      <c r="P102" s="11">
        <v>14118.89</v>
      </c>
      <c r="Q102" s="11">
        <v>3799.29</v>
      </c>
      <c r="R102" s="11">
        <v>93.05</v>
      </c>
      <c r="S102" s="10" t="s">
        <v>495</v>
      </c>
      <c r="T102" s="10" t="s">
        <v>496</v>
      </c>
      <c r="U102" s="10" t="s">
        <v>42</v>
      </c>
      <c r="V102" s="10" t="s">
        <v>42</v>
      </c>
      <c r="W102" s="10" t="s">
        <v>497</v>
      </c>
      <c r="X102" s="10" t="s">
        <v>338</v>
      </c>
      <c r="Y102" s="10" t="s">
        <v>338</v>
      </c>
      <c r="Z102" s="10" t="s">
        <v>498</v>
      </c>
      <c r="AA102" s="10"/>
      <c r="AB102" s="10" t="s">
        <v>42</v>
      </c>
      <c r="AC102" s="10" t="s">
        <v>42</v>
      </c>
      <c r="AD102" s="10" t="s">
        <v>338</v>
      </c>
      <c r="AE102" s="10" t="s">
        <v>338</v>
      </c>
      <c r="AF102" s="12" t="s">
        <v>42</v>
      </c>
    </row>
    <row r="103" spans="1:32" ht="19.2" hidden="1" x14ac:dyDescent="0.3">
      <c r="A103">
        <f t="shared" si="1"/>
        <v>1145250</v>
      </c>
      <c r="B103">
        <f>+VLOOKUP(A103,[1]Cuentas_20240901!$B$1:$B$121,1,FALSE)</f>
        <v>1145250</v>
      </c>
      <c r="C103" s="9" t="s">
        <v>332</v>
      </c>
      <c r="D103" s="10" t="s">
        <v>333</v>
      </c>
      <c r="E103" s="10" t="s">
        <v>36</v>
      </c>
      <c r="G103" s="10" t="s">
        <v>46</v>
      </c>
      <c r="H103" s="10">
        <v>1145250</v>
      </c>
      <c r="I103" s="10">
        <v>242</v>
      </c>
      <c r="J103" s="10" t="s">
        <v>38</v>
      </c>
      <c r="K103" s="10" t="s">
        <v>39</v>
      </c>
      <c r="L103" s="11">
        <v>60782.9</v>
      </c>
      <c r="M103" s="7"/>
      <c r="N103" s="11">
        <v>60782.9</v>
      </c>
      <c r="O103" s="11">
        <v>53056.57</v>
      </c>
      <c r="P103" s="11">
        <v>6850.58</v>
      </c>
      <c r="Q103" s="11">
        <v>618.86</v>
      </c>
      <c r="R103" s="11">
        <v>256.89</v>
      </c>
      <c r="S103" s="10" t="s">
        <v>499</v>
      </c>
      <c r="T103" s="10" t="s">
        <v>500</v>
      </c>
      <c r="U103" s="10" t="s">
        <v>42</v>
      </c>
      <c r="V103" s="10" t="s">
        <v>42</v>
      </c>
      <c r="W103" s="10" t="s">
        <v>501</v>
      </c>
      <c r="X103" s="10" t="s">
        <v>338</v>
      </c>
      <c r="Y103" s="10" t="s">
        <v>338</v>
      </c>
      <c r="Z103" s="10" t="s">
        <v>502</v>
      </c>
      <c r="AA103" s="10"/>
      <c r="AB103" s="10" t="s">
        <v>42</v>
      </c>
      <c r="AC103" s="10" t="s">
        <v>42</v>
      </c>
      <c r="AD103" s="10" t="s">
        <v>338</v>
      </c>
      <c r="AE103" s="10" t="s">
        <v>338</v>
      </c>
      <c r="AF103" s="12" t="s">
        <v>42</v>
      </c>
    </row>
    <row r="104" spans="1:32" ht="19.2" hidden="1" x14ac:dyDescent="0.3">
      <c r="A104">
        <f t="shared" si="1"/>
        <v>1145844</v>
      </c>
      <c r="B104">
        <f>+VLOOKUP(A104,[1]Cuentas_20240901!$B$1:$B$121,1,FALSE)</f>
        <v>1145844</v>
      </c>
      <c r="C104" s="9" t="s">
        <v>332</v>
      </c>
      <c r="D104" s="10" t="s">
        <v>333</v>
      </c>
      <c r="E104" s="10" t="s">
        <v>36</v>
      </c>
      <c r="G104" s="10" t="s">
        <v>46</v>
      </c>
      <c r="H104" s="10">
        <v>1145844</v>
      </c>
      <c r="I104" s="10">
        <v>776</v>
      </c>
      <c r="J104" s="10" t="s">
        <v>38</v>
      </c>
      <c r="K104" s="10" t="s">
        <v>39</v>
      </c>
      <c r="L104" s="11">
        <v>39470.89</v>
      </c>
      <c r="M104" s="7"/>
      <c r="N104" s="11">
        <v>39470.89</v>
      </c>
      <c r="O104" s="11">
        <v>22736.93</v>
      </c>
      <c r="P104" s="11">
        <v>12706.98</v>
      </c>
      <c r="Q104" s="11">
        <v>3924.38</v>
      </c>
      <c r="R104" s="11">
        <v>102.6</v>
      </c>
      <c r="S104" s="10" t="s">
        <v>503</v>
      </c>
      <c r="T104" s="10" t="s">
        <v>504</v>
      </c>
      <c r="U104" s="10" t="s">
        <v>42</v>
      </c>
      <c r="V104" s="10" t="s">
        <v>42</v>
      </c>
      <c r="W104" s="10" t="s">
        <v>505</v>
      </c>
      <c r="X104" s="10" t="s">
        <v>338</v>
      </c>
      <c r="Y104" s="10" t="s">
        <v>380</v>
      </c>
      <c r="Z104" s="10" t="s">
        <v>506</v>
      </c>
      <c r="AA104" s="10"/>
      <c r="AB104" s="10" t="s">
        <v>42</v>
      </c>
      <c r="AC104" s="10" t="s">
        <v>42</v>
      </c>
      <c r="AD104" s="10" t="s">
        <v>338</v>
      </c>
      <c r="AE104" s="10" t="s">
        <v>380</v>
      </c>
      <c r="AF104" s="12" t="s">
        <v>42</v>
      </c>
    </row>
    <row r="105" spans="1:32" ht="28.8" hidden="1" x14ac:dyDescent="0.3">
      <c r="A105">
        <f t="shared" si="1"/>
        <v>1152369</v>
      </c>
      <c r="B105">
        <f>+VLOOKUP(A105,[1]Cuentas_20240901!$B$1:$B$121,1,FALSE)</f>
        <v>1152369</v>
      </c>
      <c r="C105" s="9" t="s">
        <v>332</v>
      </c>
      <c r="D105" s="10" t="s">
        <v>333</v>
      </c>
      <c r="E105" s="10" t="s">
        <v>36</v>
      </c>
      <c r="G105" s="10" t="s">
        <v>103</v>
      </c>
      <c r="H105" s="10">
        <v>1152369</v>
      </c>
      <c r="I105" s="10">
        <v>696</v>
      </c>
      <c r="J105" s="10" t="s">
        <v>38</v>
      </c>
      <c r="K105" s="10" t="s">
        <v>39</v>
      </c>
      <c r="L105" s="11">
        <v>35466.94</v>
      </c>
      <c r="M105" s="7"/>
      <c r="N105" s="11">
        <v>35466.94</v>
      </c>
      <c r="O105" s="11">
        <v>19343.29</v>
      </c>
      <c r="P105" s="11">
        <v>12861.15</v>
      </c>
      <c r="Q105" s="11">
        <v>3155.64</v>
      </c>
      <c r="R105" s="11">
        <v>106.86</v>
      </c>
      <c r="S105" s="10" t="s">
        <v>507</v>
      </c>
      <c r="T105" s="10" t="s">
        <v>508</v>
      </c>
      <c r="U105" s="10" t="s">
        <v>42</v>
      </c>
      <c r="V105" s="10" t="s">
        <v>42</v>
      </c>
      <c r="W105" s="10" t="s">
        <v>509</v>
      </c>
      <c r="X105" s="10" t="s">
        <v>338</v>
      </c>
      <c r="Y105" s="10" t="s">
        <v>375</v>
      </c>
      <c r="Z105" s="10" t="s">
        <v>510</v>
      </c>
      <c r="AA105" s="10"/>
      <c r="AB105" s="10" t="s">
        <v>42</v>
      </c>
      <c r="AC105" s="10" t="s">
        <v>42</v>
      </c>
      <c r="AD105" s="10" t="s">
        <v>338</v>
      </c>
      <c r="AE105" s="10" t="s">
        <v>375</v>
      </c>
      <c r="AF105" s="12" t="s">
        <v>42</v>
      </c>
    </row>
    <row r="106" spans="1:32" ht="38.4" hidden="1" x14ac:dyDescent="0.3">
      <c r="A106">
        <f t="shared" si="1"/>
        <v>1154616</v>
      </c>
      <c r="B106">
        <f>+VLOOKUP(A106,[1]Cuentas_20240901!$B$1:$B$121,1,FALSE)</f>
        <v>1154616</v>
      </c>
      <c r="C106" s="9" t="s">
        <v>332</v>
      </c>
      <c r="D106" s="10" t="s">
        <v>333</v>
      </c>
      <c r="E106" s="10" t="s">
        <v>36</v>
      </c>
      <c r="G106" s="10" t="s">
        <v>103</v>
      </c>
      <c r="H106" s="10">
        <v>1154616</v>
      </c>
      <c r="I106" s="10">
        <v>722</v>
      </c>
      <c r="J106" s="10" t="s">
        <v>38</v>
      </c>
      <c r="K106" s="10" t="s">
        <v>39</v>
      </c>
      <c r="L106" s="11">
        <v>37990.03</v>
      </c>
      <c r="M106" s="7"/>
      <c r="N106" s="11">
        <v>37990.03</v>
      </c>
      <c r="O106" s="11">
        <v>25614.73</v>
      </c>
      <c r="P106" s="11">
        <v>9968.7199999999993</v>
      </c>
      <c r="Q106" s="11">
        <v>2289.65</v>
      </c>
      <c r="R106" s="11">
        <v>116.93</v>
      </c>
      <c r="S106" s="10" t="s">
        <v>511</v>
      </c>
      <c r="T106" s="10" t="s">
        <v>512</v>
      </c>
      <c r="U106" s="10" t="s">
        <v>42</v>
      </c>
      <c r="V106" s="10" t="s">
        <v>42</v>
      </c>
      <c r="W106" s="10" t="s">
        <v>513</v>
      </c>
      <c r="X106" s="10" t="s">
        <v>338</v>
      </c>
      <c r="Y106" s="10" t="s">
        <v>375</v>
      </c>
      <c r="Z106" s="10" t="s">
        <v>514</v>
      </c>
      <c r="AA106" s="10"/>
      <c r="AB106" s="10" t="s">
        <v>42</v>
      </c>
      <c r="AC106" s="10" t="s">
        <v>42</v>
      </c>
      <c r="AD106" s="10" t="s">
        <v>338</v>
      </c>
      <c r="AE106" s="10" t="s">
        <v>375</v>
      </c>
      <c r="AF106" s="12" t="s">
        <v>42</v>
      </c>
    </row>
    <row r="107" spans="1:32" ht="19.2" hidden="1" x14ac:dyDescent="0.3">
      <c r="A107">
        <f t="shared" si="1"/>
        <v>1122053</v>
      </c>
      <c r="B107">
        <f>+VLOOKUP(A107,[1]Cuentas_20240901!$B$1:$B$121,1,FALSE)</f>
        <v>1122053</v>
      </c>
      <c r="C107" s="9" t="s">
        <v>332</v>
      </c>
      <c r="D107" s="10" t="s">
        <v>333</v>
      </c>
      <c r="E107" s="10" t="s">
        <v>36</v>
      </c>
      <c r="G107" s="10" t="s">
        <v>46</v>
      </c>
      <c r="H107" s="10">
        <v>1122053</v>
      </c>
      <c r="I107" s="10">
        <v>1096</v>
      </c>
      <c r="J107" s="10" t="s">
        <v>38</v>
      </c>
      <c r="K107" s="10" t="s">
        <v>39</v>
      </c>
      <c r="L107" s="11">
        <v>47465.16</v>
      </c>
      <c r="M107" s="7"/>
      <c r="N107" s="11">
        <v>47465.16</v>
      </c>
      <c r="O107" s="11">
        <v>17147.38</v>
      </c>
      <c r="P107" s="11">
        <v>24612.77</v>
      </c>
      <c r="Q107" s="11">
        <v>5640.65</v>
      </c>
      <c r="R107" s="11">
        <v>64.36</v>
      </c>
      <c r="S107" s="10" t="s">
        <v>515</v>
      </c>
      <c r="T107" s="10" t="s">
        <v>516</v>
      </c>
      <c r="U107" s="10" t="s">
        <v>42</v>
      </c>
      <c r="V107" s="10" t="s">
        <v>42</v>
      </c>
      <c r="W107" s="10" t="s">
        <v>517</v>
      </c>
      <c r="X107" s="10" t="s">
        <v>338</v>
      </c>
      <c r="Y107" s="10" t="s">
        <v>375</v>
      </c>
      <c r="Z107" s="10" t="s">
        <v>42</v>
      </c>
      <c r="AA107" s="10"/>
      <c r="AB107" s="10" t="s">
        <v>42</v>
      </c>
      <c r="AC107" s="10" t="s">
        <v>42</v>
      </c>
      <c r="AD107" s="10" t="s">
        <v>338</v>
      </c>
      <c r="AE107" s="10" t="s">
        <v>375</v>
      </c>
      <c r="AF107" s="12" t="s">
        <v>42</v>
      </c>
    </row>
    <row r="108" spans="1:32" ht="57.6" hidden="1" x14ac:dyDescent="0.3">
      <c r="A108">
        <f t="shared" si="1"/>
        <v>1123662</v>
      </c>
      <c r="B108">
        <f>+VLOOKUP(A108,[1]Cuentas_20240901!$B$1:$B$121,1,FALSE)</f>
        <v>1123662</v>
      </c>
      <c r="C108" s="9" t="s">
        <v>332</v>
      </c>
      <c r="D108" s="10" t="s">
        <v>333</v>
      </c>
      <c r="E108" s="10" t="s">
        <v>36</v>
      </c>
      <c r="G108" s="10" t="s">
        <v>103</v>
      </c>
      <c r="H108" s="10">
        <v>1123662</v>
      </c>
      <c r="I108" s="10">
        <v>881</v>
      </c>
      <c r="J108" s="10" t="s">
        <v>38</v>
      </c>
      <c r="K108" s="10" t="s">
        <v>39</v>
      </c>
      <c r="L108" s="11">
        <v>8030.73</v>
      </c>
      <c r="M108" s="7"/>
      <c r="N108" s="11">
        <v>8030.73</v>
      </c>
      <c r="O108" s="11">
        <v>0.71</v>
      </c>
      <c r="P108" s="11">
        <v>5684.99</v>
      </c>
      <c r="Q108" s="11">
        <v>1812.64</v>
      </c>
      <c r="R108" s="11">
        <v>532.39</v>
      </c>
      <c r="S108" s="10" t="s">
        <v>518</v>
      </c>
      <c r="T108" s="10" t="s">
        <v>519</v>
      </c>
      <c r="U108" s="10" t="s">
        <v>42</v>
      </c>
      <c r="V108" s="10" t="s">
        <v>42</v>
      </c>
      <c r="W108" s="10" t="s">
        <v>520</v>
      </c>
      <c r="X108" s="10" t="s">
        <v>338</v>
      </c>
      <c r="Y108" s="10" t="s">
        <v>338</v>
      </c>
      <c r="Z108" s="10" t="s">
        <v>521</v>
      </c>
      <c r="AA108" s="10"/>
      <c r="AB108" s="10" t="s">
        <v>42</v>
      </c>
      <c r="AC108" s="10" t="s">
        <v>42</v>
      </c>
      <c r="AD108" s="10" t="s">
        <v>338</v>
      </c>
      <c r="AE108" s="10" t="s">
        <v>338</v>
      </c>
      <c r="AF108" s="12" t="s">
        <v>42</v>
      </c>
    </row>
    <row r="109" spans="1:32" ht="28.8" hidden="1" x14ac:dyDescent="0.3">
      <c r="A109">
        <f t="shared" si="1"/>
        <v>1128886</v>
      </c>
      <c r="B109">
        <f>+VLOOKUP(A109,[1]Cuentas_20240901!$B$1:$B$121,1,FALSE)</f>
        <v>1128886</v>
      </c>
      <c r="C109" s="9" t="s">
        <v>332</v>
      </c>
      <c r="D109" s="10" t="s">
        <v>333</v>
      </c>
      <c r="E109" s="10" t="s">
        <v>36</v>
      </c>
      <c r="G109" s="10" t="s">
        <v>103</v>
      </c>
      <c r="H109" s="10">
        <v>1128886</v>
      </c>
      <c r="I109" s="10">
        <v>844</v>
      </c>
      <c r="J109" s="10" t="s">
        <v>38</v>
      </c>
      <c r="K109" s="10" t="s">
        <v>39</v>
      </c>
      <c r="L109" s="11">
        <v>34521.410000000003</v>
      </c>
      <c r="M109" s="7"/>
      <c r="N109" s="11">
        <v>34521.410000000003</v>
      </c>
      <c r="O109" s="11">
        <v>16583.740000000002</v>
      </c>
      <c r="P109" s="11">
        <v>15559.54</v>
      </c>
      <c r="Q109" s="11">
        <v>2300.4299999999998</v>
      </c>
      <c r="R109" s="11">
        <v>77.7</v>
      </c>
      <c r="S109" s="10" t="s">
        <v>522</v>
      </c>
      <c r="T109" s="10" t="s">
        <v>523</v>
      </c>
      <c r="U109" s="10" t="s">
        <v>42</v>
      </c>
      <c r="V109" s="10" t="s">
        <v>42</v>
      </c>
      <c r="W109" s="10" t="s">
        <v>524</v>
      </c>
      <c r="X109" s="10" t="s">
        <v>338</v>
      </c>
      <c r="Y109" s="10" t="s">
        <v>351</v>
      </c>
      <c r="Z109" s="10" t="s">
        <v>525</v>
      </c>
      <c r="AA109" s="10" t="s">
        <v>526</v>
      </c>
      <c r="AB109" s="10" t="s">
        <v>527</v>
      </c>
      <c r="AC109" s="10" t="s">
        <v>528</v>
      </c>
      <c r="AD109" s="10" t="s">
        <v>338</v>
      </c>
      <c r="AE109" s="10" t="s">
        <v>351</v>
      </c>
      <c r="AF109" s="12" t="s">
        <v>529</v>
      </c>
    </row>
    <row r="110" spans="1:32" ht="28.8" hidden="1" x14ac:dyDescent="0.3">
      <c r="A110">
        <f t="shared" si="1"/>
        <v>1129093</v>
      </c>
      <c r="B110">
        <f>+VLOOKUP(A110,[1]Cuentas_20240901!$B$1:$B$121,1,FALSE)</f>
        <v>1129093</v>
      </c>
      <c r="C110" s="9" t="s">
        <v>332</v>
      </c>
      <c r="D110" s="10" t="s">
        <v>333</v>
      </c>
      <c r="E110" s="10" t="s">
        <v>36</v>
      </c>
      <c r="G110" s="10" t="s">
        <v>103</v>
      </c>
      <c r="H110" s="10">
        <v>1129093</v>
      </c>
      <c r="I110" s="10">
        <v>808</v>
      </c>
      <c r="J110" s="10" t="s">
        <v>38</v>
      </c>
      <c r="K110" s="10" t="s">
        <v>39</v>
      </c>
      <c r="L110" s="11">
        <v>14554.81</v>
      </c>
      <c r="M110" s="7"/>
      <c r="N110" s="11">
        <v>14554.81</v>
      </c>
      <c r="O110" s="11">
        <v>3006.23</v>
      </c>
      <c r="P110" s="11">
        <v>10748.95</v>
      </c>
      <c r="Q110" s="11">
        <v>716.8</v>
      </c>
      <c r="R110" s="11">
        <v>82.83</v>
      </c>
      <c r="S110" s="10" t="s">
        <v>530</v>
      </c>
      <c r="T110" s="10" t="s">
        <v>531</v>
      </c>
      <c r="U110" s="10" t="s">
        <v>42</v>
      </c>
      <c r="V110" s="10" t="s">
        <v>42</v>
      </c>
      <c r="W110" s="10" t="s">
        <v>532</v>
      </c>
      <c r="X110" s="10" t="s">
        <v>338</v>
      </c>
      <c r="Y110" s="10" t="s">
        <v>364</v>
      </c>
      <c r="Z110" s="10" t="s">
        <v>533</v>
      </c>
      <c r="AA110" s="10"/>
      <c r="AB110" s="10" t="s">
        <v>42</v>
      </c>
      <c r="AC110" s="10" t="s">
        <v>42</v>
      </c>
      <c r="AD110" s="10" t="s">
        <v>338</v>
      </c>
      <c r="AE110" s="10" t="s">
        <v>364</v>
      </c>
      <c r="AF110" s="12" t="s">
        <v>42</v>
      </c>
    </row>
    <row r="111" spans="1:32" ht="28.8" hidden="1" x14ac:dyDescent="0.3">
      <c r="A111">
        <f t="shared" si="1"/>
        <v>1131912</v>
      </c>
      <c r="B111">
        <f>+VLOOKUP(A111,[1]Cuentas_20240901!$B$1:$B$121,1,FALSE)</f>
        <v>1131912</v>
      </c>
      <c r="C111" s="9" t="s">
        <v>332</v>
      </c>
      <c r="D111" s="10" t="s">
        <v>333</v>
      </c>
      <c r="E111" s="10" t="s">
        <v>36</v>
      </c>
      <c r="G111" s="10" t="s">
        <v>46</v>
      </c>
      <c r="H111" s="10">
        <v>1131912</v>
      </c>
      <c r="I111" s="10">
        <v>913</v>
      </c>
      <c r="J111" s="10" t="s">
        <v>38</v>
      </c>
      <c r="K111" s="10" t="s">
        <v>39</v>
      </c>
      <c r="L111" s="11">
        <v>56642.66</v>
      </c>
      <c r="M111" s="7"/>
      <c r="N111" s="11">
        <v>56642.66</v>
      </c>
      <c r="O111" s="11">
        <v>27011.94</v>
      </c>
      <c r="P111" s="11">
        <v>25445.32</v>
      </c>
      <c r="Q111" s="11">
        <v>3347.19</v>
      </c>
      <c r="R111" s="11">
        <v>838.21</v>
      </c>
      <c r="S111" s="10" t="s">
        <v>534</v>
      </c>
      <c r="T111" s="10" t="s">
        <v>535</v>
      </c>
      <c r="U111" s="10" t="s">
        <v>42</v>
      </c>
      <c r="V111" s="10" t="s">
        <v>42</v>
      </c>
      <c r="W111" s="10" t="s">
        <v>536</v>
      </c>
      <c r="X111" s="10" t="s">
        <v>338</v>
      </c>
      <c r="Y111" s="10" t="s">
        <v>338</v>
      </c>
      <c r="Z111" s="10" t="s">
        <v>537</v>
      </c>
      <c r="AA111" s="10"/>
      <c r="AB111" s="10" t="s">
        <v>42</v>
      </c>
      <c r="AC111" s="10" t="s">
        <v>42</v>
      </c>
      <c r="AD111" s="10" t="s">
        <v>338</v>
      </c>
      <c r="AE111" s="10" t="s">
        <v>338</v>
      </c>
      <c r="AF111" s="12" t="s">
        <v>42</v>
      </c>
    </row>
    <row r="112" spans="1:32" ht="28.8" hidden="1" x14ac:dyDescent="0.3">
      <c r="A112">
        <f t="shared" si="1"/>
        <v>1137794</v>
      </c>
      <c r="B112">
        <f>+VLOOKUP(A112,[1]Cuentas_20240901!$B$1:$B$121,1,FALSE)</f>
        <v>1137794</v>
      </c>
      <c r="C112" s="9" t="s">
        <v>332</v>
      </c>
      <c r="D112" s="10" t="s">
        <v>333</v>
      </c>
      <c r="E112" s="10" t="s">
        <v>36</v>
      </c>
      <c r="G112" s="10" t="s">
        <v>46</v>
      </c>
      <c r="H112" s="10">
        <v>1137794</v>
      </c>
      <c r="I112" s="10">
        <v>781</v>
      </c>
      <c r="J112" s="10" t="s">
        <v>38</v>
      </c>
      <c r="K112" s="10" t="s">
        <v>39</v>
      </c>
      <c r="L112" s="11">
        <v>120855.32</v>
      </c>
      <c r="M112" s="7"/>
      <c r="N112" s="11">
        <v>120855.32</v>
      </c>
      <c r="O112" s="11">
        <v>83076.88</v>
      </c>
      <c r="P112" s="11">
        <v>30564.69</v>
      </c>
      <c r="Q112" s="11">
        <v>6713.03</v>
      </c>
      <c r="R112" s="11">
        <v>500.72</v>
      </c>
      <c r="S112" s="10" t="s">
        <v>538</v>
      </c>
      <c r="T112" s="10" t="s">
        <v>539</v>
      </c>
      <c r="U112" s="10" t="s">
        <v>42</v>
      </c>
      <c r="V112" s="10" t="s">
        <v>42</v>
      </c>
      <c r="W112" s="10" t="s">
        <v>540</v>
      </c>
      <c r="X112" s="10" t="s">
        <v>338</v>
      </c>
      <c r="Y112" s="10" t="s">
        <v>375</v>
      </c>
      <c r="Z112" s="10" t="s">
        <v>541</v>
      </c>
      <c r="AA112" s="10"/>
      <c r="AB112" s="10" t="s">
        <v>42</v>
      </c>
      <c r="AC112" s="10" t="s">
        <v>42</v>
      </c>
      <c r="AD112" s="10" t="s">
        <v>338</v>
      </c>
      <c r="AE112" s="10" t="s">
        <v>375</v>
      </c>
      <c r="AF112" s="12" t="s">
        <v>42</v>
      </c>
    </row>
    <row r="113" spans="1:32" ht="28.8" hidden="1" x14ac:dyDescent="0.3">
      <c r="A113">
        <f t="shared" si="1"/>
        <v>1111543</v>
      </c>
      <c r="B113">
        <f>+VLOOKUP(A113,[1]Cuentas_20240901!$B$1:$B$121,1,FALSE)</f>
        <v>1111543</v>
      </c>
      <c r="C113" s="9" t="s">
        <v>332</v>
      </c>
      <c r="D113" s="10" t="s">
        <v>333</v>
      </c>
      <c r="E113" s="10" t="s">
        <v>36</v>
      </c>
      <c r="G113" s="10" t="s">
        <v>46</v>
      </c>
      <c r="H113" s="10">
        <v>1111543</v>
      </c>
      <c r="I113" s="10">
        <v>729</v>
      </c>
      <c r="J113" s="10" t="s">
        <v>38</v>
      </c>
      <c r="K113" s="10" t="s">
        <v>39</v>
      </c>
      <c r="L113" s="11">
        <v>66948.759999999995</v>
      </c>
      <c r="M113" s="7"/>
      <c r="N113" s="11">
        <v>66948.759999999995</v>
      </c>
      <c r="O113" s="11">
        <v>19410.150000000001</v>
      </c>
      <c r="P113" s="11">
        <v>21540.01</v>
      </c>
      <c r="Q113" s="11">
        <v>25922.02</v>
      </c>
      <c r="R113" s="11">
        <v>76.58</v>
      </c>
      <c r="S113" s="10" t="s">
        <v>542</v>
      </c>
      <c r="T113" s="10" t="s">
        <v>543</v>
      </c>
      <c r="U113" s="10" t="s">
        <v>42</v>
      </c>
      <c r="V113" s="10" t="s">
        <v>42</v>
      </c>
      <c r="W113" s="10" t="s">
        <v>544</v>
      </c>
      <c r="X113" s="10" t="s">
        <v>338</v>
      </c>
      <c r="Y113" s="10" t="s">
        <v>545</v>
      </c>
      <c r="Z113" s="10" t="s">
        <v>546</v>
      </c>
      <c r="AA113" s="10" t="s">
        <v>547</v>
      </c>
      <c r="AB113" s="10" t="s">
        <v>548</v>
      </c>
      <c r="AC113" s="10" t="s">
        <v>549</v>
      </c>
      <c r="AD113" s="10" t="s">
        <v>338</v>
      </c>
      <c r="AE113" s="10" t="s">
        <v>545</v>
      </c>
      <c r="AF113" s="12" t="s">
        <v>550</v>
      </c>
    </row>
    <row r="114" spans="1:32" ht="28.8" hidden="1" x14ac:dyDescent="0.3">
      <c r="A114">
        <f t="shared" si="1"/>
        <v>1112092</v>
      </c>
      <c r="B114">
        <f>+VLOOKUP(A114,[1]Cuentas_20240901!$B$1:$B$121,1,FALSE)</f>
        <v>1112092</v>
      </c>
      <c r="C114" s="9" t="s">
        <v>332</v>
      </c>
      <c r="D114" s="10" t="s">
        <v>333</v>
      </c>
      <c r="E114" s="10" t="s">
        <v>36</v>
      </c>
      <c r="G114" s="10" t="s">
        <v>46</v>
      </c>
      <c r="H114" s="10">
        <v>1112092</v>
      </c>
      <c r="I114" s="10">
        <v>738</v>
      </c>
      <c r="J114" s="10" t="s">
        <v>38</v>
      </c>
      <c r="K114" s="10" t="s">
        <v>39</v>
      </c>
      <c r="L114" s="11">
        <v>74112.210000000006</v>
      </c>
      <c r="M114" s="7"/>
      <c r="N114" s="11">
        <v>74112.210000000006</v>
      </c>
      <c r="O114" s="11">
        <v>25576.67</v>
      </c>
      <c r="P114" s="11">
        <v>18681.759999999998</v>
      </c>
      <c r="Q114" s="11">
        <v>29754</v>
      </c>
      <c r="R114" s="11">
        <v>99.78</v>
      </c>
      <c r="S114" s="10" t="s">
        <v>551</v>
      </c>
      <c r="T114" s="10" t="s">
        <v>552</v>
      </c>
      <c r="U114" s="10" t="s">
        <v>42</v>
      </c>
      <c r="V114" s="10" t="s">
        <v>42</v>
      </c>
      <c r="W114" s="10" t="s">
        <v>553</v>
      </c>
      <c r="X114" s="10" t="s">
        <v>338</v>
      </c>
      <c r="Y114" s="10" t="s">
        <v>545</v>
      </c>
      <c r="Z114" s="10" t="s">
        <v>546</v>
      </c>
      <c r="AA114" s="10" t="s">
        <v>554</v>
      </c>
      <c r="AB114" s="10" t="s">
        <v>555</v>
      </c>
      <c r="AC114" s="10" t="s">
        <v>553</v>
      </c>
      <c r="AD114" s="10" t="s">
        <v>338</v>
      </c>
      <c r="AE114" s="10" t="s">
        <v>545</v>
      </c>
      <c r="AF114" s="12" t="s">
        <v>556</v>
      </c>
    </row>
    <row r="115" spans="1:32" ht="28.8" hidden="1" x14ac:dyDescent="0.3">
      <c r="A115">
        <f t="shared" si="1"/>
        <v>1113018</v>
      </c>
      <c r="B115">
        <f>+VLOOKUP(A115,[1]Cuentas_20240901!$B$1:$B$121,1,FALSE)</f>
        <v>1113018</v>
      </c>
      <c r="C115" s="9" t="s">
        <v>332</v>
      </c>
      <c r="D115" s="10" t="s">
        <v>333</v>
      </c>
      <c r="E115" s="10" t="s">
        <v>36</v>
      </c>
      <c r="G115" s="10" t="s">
        <v>46</v>
      </c>
      <c r="H115" s="10">
        <v>1113018</v>
      </c>
      <c r="I115" s="10">
        <v>1110</v>
      </c>
      <c r="J115" s="10" t="s">
        <v>38</v>
      </c>
      <c r="K115" s="10" t="s">
        <v>39</v>
      </c>
      <c r="L115" s="11">
        <v>169416.18</v>
      </c>
      <c r="M115" s="7"/>
      <c r="N115" s="11">
        <v>169416.18</v>
      </c>
      <c r="O115" s="11">
        <v>30965.9</v>
      </c>
      <c r="P115" s="11">
        <v>45357.11</v>
      </c>
      <c r="Q115" s="11">
        <v>92940.92</v>
      </c>
      <c r="R115" s="11">
        <v>152.25</v>
      </c>
      <c r="S115" s="10" t="s">
        <v>557</v>
      </c>
      <c r="T115" s="10" t="s">
        <v>558</v>
      </c>
      <c r="U115" s="10" t="s">
        <v>42</v>
      </c>
      <c r="V115" s="10" t="s">
        <v>42</v>
      </c>
      <c r="W115" s="10" t="s">
        <v>559</v>
      </c>
      <c r="X115" s="10" t="s">
        <v>338</v>
      </c>
      <c r="Y115" s="10" t="s">
        <v>338</v>
      </c>
      <c r="Z115" s="10" t="s">
        <v>560</v>
      </c>
      <c r="AA115" s="10" t="s">
        <v>561</v>
      </c>
      <c r="AB115" s="10" t="s">
        <v>562</v>
      </c>
      <c r="AC115" s="10" t="s">
        <v>559</v>
      </c>
      <c r="AD115" s="10" t="s">
        <v>338</v>
      </c>
      <c r="AE115" s="10" t="s">
        <v>338</v>
      </c>
      <c r="AF115" s="12" t="s">
        <v>563</v>
      </c>
    </row>
    <row r="116" spans="1:32" ht="28.8" hidden="1" x14ac:dyDescent="0.3">
      <c r="A116">
        <f t="shared" si="1"/>
        <v>1113640</v>
      </c>
      <c r="B116">
        <f>+VLOOKUP(A116,[1]Cuentas_20240901!$B$1:$B$121,1,FALSE)</f>
        <v>1113640</v>
      </c>
      <c r="C116" s="9" t="s">
        <v>332</v>
      </c>
      <c r="D116" s="10" t="s">
        <v>333</v>
      </c>
      <c r="E116" s="10" t="s">
        <v>36</v>
      </c>
      <c r="G116" s="10" t="s">
        <v>103</v>
      </c>
      <c r="H116" s="10">
        <v>1113640</v>
      </c>
      <c r="I116" s="10">
        <v>971</v>
      </c>
      <c r="J116" s="10" t="s">
        <v>38</v>
      </c>
      <c r="K116" s="10" t="s">
        <v>39</v>
      </c>
      <c r="L116" s="11">
        <v>32236.73</v>
      </c>
      <c r="M116" s="7"/>
      <c r="N116" s="11">
        <v>32236.73</v>
      </c>
      <c r="O116" s="11">
        <v>10190.77</v>
      </c>
      <c r="P116" s="11">
        <v>13148.08</v>
      </c>
      <c r="Q116" s="11">
        <v>8287.68</v>
      </c>
      <c r="R116" s="11">
        <v>610.20000000000005</v>
      </c>
      <c r="S116" s="10" t="s">
        <v>564</v>
      </c>
      <c r="T116" s="10" t="s">
        <v>565</v>
      </c>
      <c r="U116" s="10" t="s">
        <v>42</v>
      </c>
      <c r="V116" s="10" t="s">
        <v>42</v>
      </c>
      <c r="W116" s="10" t="s">
        <v>566</v>
      </c>
      <c r="X116" s="10" t="s">
        <v>338</v>
      </c>
      <c r="Y116" s="10" t="s">
        <v>567</v>
      </c>
      <c r="Z116" s="10" t="s">
        <v>42</v>
      </c>
      <c r="AA116" s="10" t="s">
        <v>568</v>
      </c>
      <c r="AB116" s="10" t="s">
        <v>569</v>
      </c>
      <c r="AC116" s="10" t="s">
        <v>570</v>
      </c>
      <c r="AD116" s="10" t="s">
        <v>338</v>
      </c>
      <c r="AE116" s="10" t="s">
        <v>567</v>
      </c>
      <c r="AF116" s="12" t="s">
        <v>571</v>
      </c>
    </row>
    <row r="117" spans="1:32" ht="38.4" hidden="1" x14ac:dyDescent="0.3">
      <c r="A117">
        <f t="shared" si="1"/>
        <v>1119259</v>
      </c>
      <c r="B117">
        <f>+VLOOKUP(A117,[1]Cuentas_20240901!$B$1:$B$121,1,FALSE)</f>
        <v>1119259</v>
      </c>
      <c r="C117" s="9" t="s">
        <v>332</v>
      </c>
      <c r="D117" s="10" t="s">
        <v>333</v>
      </c>
      <c r="E117" s="10" t="s">
        <v>36</v>
      </c>
      <c r="G117" s="10" t="s">
        <v>46</v>
      </c>
      <c r="H117" s="10">
        <v>1119259</v>
      </c>
      <c r="I117" s="10">
        <v>945</v>
      </c>
      <c r="J117" s="10" t="s">
        <v>38</v>
      </c>
      <c r="K117" s="10" t="s">
        <v>39</v>
      </c>
      <c r="L117" s="11">
        <v>111264.83</v>
      </c>
      <c r="M117" s="7"/>
      <c r="N117" s="11">
        <v>111264.83</v>
      </c>
      <c r="O117" s="11">
        <v>34058.93</v>
      </c>
      <c r="P117" s="11">
        <v>24074.89</v>
      </c>
      <c r="Q117" s="11">
        <v>52334.83</v>
      </c>
      <c r="R117" s="11">
        <v>796.18</v>
      </c>
      <c r="S117" s="10" t="s">
        <v>572</v>
      </c>
      <c r="T117" s="10" t="s">
        <v>573</v>
      </c>
      <c r="U117" s="10" t="s">
        <v>42</v>
      </c>
      <c r="V117" s="10" t="s">
        <v>42</v>
      </c>
      <c r="W117" s="10" t="s">
        <v>574</v>
      </c>
      <c r="X117" s="10" t="s">
        <v>338</v>
      </c>
      <c r="Y117" s="10" t="s">
        <v>338</v>
      </c>
      <c r="Z117" s="10" t="s">
        <v>575</v>
      </c>
      <c r="AA117" s="10"/>
      <c r="AB117" s="10" t="s">
        <v>42</v>
      </c>
      <c r="AC117" s="10" t="s">
        <v>42</v>
      </c>
      <c r="AD117" s="10" t="s">
        <v>338</v>
      </c>
      <c r="AE117" s="10" t="s">
        <v>338</v>
      </c>
      <c r="AF117" s="12" t="s">
        <v>42</v>
      </c>
    </row>
    <row r="118" spans="1:32" ht="19.2" hidden="1" x14ac:dyDescent="0.3">
      <c r="A118">
        <f t="shared" si="1"/>
        <v>1119764</v>
      </c>
      <c r="B118">
        <f>+VLOOKUP(A118,[1]Cuentas_20240901!$B$1:$B$121,1,FALSE)</f>
        <v>1119764</v>
      </c>
      <c r="C118" s="9" t="s">
        <v>332</v>
      </c>
      <c r="D118" s="10" t="s">
        <v>333</v>
      </c>
      <c r="E118" s="10" t="s">
        <v>36</v>
      </c>
      <c r="G118" s="10" t="s">
        <v>46</v>
      </c>
      <c r="H118" s="10">
        <v>1119764</v>
      </c>
      <c r="I118" s="10">
        <v>804</v>
      </c>
      <c r="J118" s="10" t="s">
        <v>38</v>
      </c>
      <c r="K118" s="10" t="s">
        <v>39</v>
      </c>
      <c r="L118" s="11">
        <v>164096.99</v>
      </c>
      <c r="M118" s="7"/>
      <c r="N118" s="11">
        <v>164096.99</v>
      </c>
      <c r="O118" s="11">
        <v>59457.17</v>
      </c>
      <c r="P118" s="11">
        <v>24286.14</v>
      </c>
      <c r="Q118" s="11">
        <v>80138.62</v>
      </c>
      <c r="R118" s="11">
        <v>215.06</v>
      </c>
      <c r="S118" s="10" t="s">
        <v>576</v>
      </c>
      <c r="T118" s="10" t="s">
        <v>577</v>
      </c>
      <c r="U118" s="10" t="s">
        <v>42</v>
      </c>
      <c r="V118" s="10" t="s">
        <v>42</v>
      </c>
      <c r="W118" s="10" t="s">
        <v>578</v>
      </c>
      <c r="X118" s="10" t="s">
        <v>338</v>
      </c>
      <c r="Y118" s="10" t="s">
        <v>375</v>
      </c>
      <c r="Z118" s="10" t="s">
        <v>579</v>
      </c>
      <c r="AA118" s="10"/>
      <c r="AB118" s="10" t="s">
        <v>42</v>
      </c>
      <c r="AC118" s="10" t="s">
        <v>42</v>
      </c>
      <c r="AD118" s="10" t="s">
        <v>338</v>
      </c>
      <c r="AE118" s="10" t="s">
        <v>375</v>
      </c>
      <c r="AF118" s="12" t="s">
        <v>42</v>
      </c>
    </row>
    <row r="119" spans="1:32" ht="28.8" x14ac:dyDescent="0.3">
      <c r="A119">
        <f t="shared" si="1"/>
        <v>1084553</v>
      </c>
      <c r="B119" t="e">
        <f>+VLOOKUP(A119,[1]Cuentas_20240901!$B$1:$B$121,1,FALSE)</f>
        <v>#N/A</v>
      </c>
      <c r="C119" s="9" t="s">
        <v>332</v>
      </c>
      <c r="D119" s="10" t="s">
        <v>333</v>
      </c>
      <c r="E119" s="10" t="s">
        <v>36</v>
      </c>
      <c r="G119" s="10" t="s">
        <v>37</v>
      </c>
      <c r="H119" s="10">
        <v>1084553</v>
      </c>
      <c r="I119" s="10">
        <v>945</v>
      </c>
      <c r="J119" s="10" t="s">
        <v>38</v>
      </c>
      <c r="K119" s="10" t="s">
        <v>39</v>
      </c>
      <c r="L119" s="11">
        <v>48961.5</v>
      </c>
      <c r="M119" s="7"/>
      <c r="N119" s="11">
        <v>48961.5</v>
      </c>
      <c r="O119" s="11">
        <v>15459.33</v>
      </c>
      <c r="P119" s="11">
        <v>1297.8399999999999</v>
      </c>
      <c r="Q119" s="11">
        <v>32046.66</v>
      </c>
      <c r="R119" s="11">
        <v>157.66999999999999</v>
      </c>
      <c r="S119" s="10" t="s">
        <v>580</v>
      </c>
      <c r="T119" s="10" t="s">
        <v>581</v>
      </c>
      <c r="U119" s="10" t="s">
        <v>42</v>
      </c>
      <c r="V119" s="10" t="s">
        <v>42</v>
      </c>
      <c r="W119" s="10" t="s">
        <v>582</v>
      </c>
      <c r="X119" s="10" t="s">
        <v>338</v>
      </c>
      <c r="Y119" s="10" t="s">
        <v>375</v>
      </c>
      <c r="Z119" s="10" t="s">
        <v>583</v>
      </c>
      <c r="AA119" s="10"/>
      <c r="AB119" s="10" t="s">
        <v>42</v>
      </c>
      <c r="AC119" s="10" t="s">
        <v>42</v>
      </c>
      <c r="AD119" s="10" t="s">
        <v>338</v>
      </c>
      <c r="AE119" s="10" t="s">
        <v>375</v>
      </c>
      <c r="AF119" s="12" t="s">
        <v>42</v>
      </c>
    </row>
    <row r="120" spans="1:32" ht="38.4" hidden="1" x14ac:dyDescent="0.3">
      <c r="A120">
        <f t="shared" si="1"/>
        <v>1084555</v>
      </c>
      <c r="B120">
        <f>+VLOOKUP(A120,[1]Cuentas_20240901!$B$1:$B$121,1,FALSE)</f>
        <v>1084555</v>
      </c>
      <c r="C120" s="9" t="s">
        <v>332</v>
      </c>
      <c r="D120" s="10" t="s">
        <v>333</v>
      </c>
      <c r="E120" s="10" t="s">
        <v>36</v>
      </c>
      <c r="G120" s="10" t="s">
        <v>46</v>
      </c>
      <c r="H120" s="10">
        <v>1084555</v>
      </c>
      <c r="I120" s="10">
        <v>1149</v>
      </c>
      <c r="J120" s="10" t="s">
        <v>38</v>
      </c>
      <c r="K120" s="10" t="s">
        <v>39</v>
      </c>
      <c r="L120" s="11">
        <v>77822.83</v>
      </c>
      <c r="M120" s="7"/>
      <c r="N120" s="11">
        <v>77822.83</v>
      </c>
      <c r="O120" s="11">
        <v>22000</v>
      </c>
      <c r="P120" s="11">
        <v>2910.1</v>
      </c>
      <c r="Q120" s="11">
        <v>52639.24</v>
      </c>
      <c r="R120" s="11">
        <v>273.49</v>
      </c>
      <c r="S120" s="10" t="s">
        <v>584</v>
      </c>
      <c r="T120" s="10" t="s">
        <v>585</v>
      </c>
      <c r="U120" s="10" t="s">
        <v>42</v>
      </c>
      <c r="V120" s="10" t="s">
        <v>42</v>
      </c>
      <c r="W120" s="10" t="s">
        <v>586</v>
      </c>
      <c r="X120" s="10" t="s">
        <v>338</v>
      </c>
      <c r="Y120" s="10" t="s">
        <v>375</v>
      </c>
      <c r="Z120" s="10" t="s">
        <v>587</v>
      </c>
      <c r="AA120" s="10" t="s">
        <v>588</v>
      </c>
      <c r="AB120" s="10" t="s">
        <v>589</v>
      </c>
      <c r="AC120" s="10" t="s">
        <v>590</v>
      </c>
      <c r="AD120" s="10" t="s">
        <v>338</v>
      </c>
      <c r="AE120" s="10" t="s">
        <v>375</v>
      </c>
      <c r="AF120" s="12" t="s">
        <v>591</v>
      </c>
    </row>
    <row r="121" spans="1:32" ht="28.8" hidden="1" x14ac:dyDescent="0.3">
      <c r="A121">
        <f t="shared" si="1"/>
        <v>1109854</v>
      </c>
      <c r="B121">
        <f>+VLOOKUP(A121,[1]Cuentas_20240901!$B$1:$B$121,1,FALSE)</f>
        <v>1109854</v>
      </c>
      <c r="C121" s="9" t="s">
        <v>332</v>
      </c>
      <c r="D121" s="10" t="s">
        <v>333</v>
      </c>
      <c r="E121" s="10" t="s">
        <v>36</v>
      </c>
      <c r="G121" s="10" t="s">
        <v>37</v>
      </c>
      <c r="H121" s="10">
        <v>1109854</v>
      </c>
      <c r="I121" s="10">
        <v>1082</v>
      </c>
      <c r="J121" s="10" t="s">
        <v>38</v>
      </c>
      <c r="K121" s="10" t="s">
        <v>39</v>
      </c>
      <c r="L121" s="11">
        <v>81524.45</v>
      </c>
      <c r="M121" s="7"/>
      <c r="N121" s="11">
        <v>81524.45</v>
      </c>
      <c r="O121" s="11">
        <v>15490.27</v>
      </c>
      <c r="P121" s="11">
        <v>20423.560000000001</v>
      </c>
      <c r="Q121" s="11">
        <v>44765.56</v>
      </c>
      <c r="R121" s="11">
        <v>845.06</v>
      </c>
      <c r="S121" s="10" t="s">
        <v>592</v>
      </c>
      <c r="T121" s="10" t="s">
        <v>593</v>
      </c>
      <c r="U121" s="10" t="s">
        <v>42</v>
      </c>
      <c r="V121" s="10" t="s">
        <v>42</v>
      </c>
      <c r="W121" s="10" t="s">
        <v>594</v>
      </c>
      <c r="X121" s="10" t="s">
        <v>338</v>
      </c>
      <c r="Y121" s="10" t="s">
        <v>451</v>
      </c>
      <c r="Z121" s="10" t="s">
        <v>595</v>
      </c>
      <c r="AA121" s="10" t="s">
        <v>596</v>
      </c>
      <c r="AB121" s="10" t="s">
        <v>597</v>
      </c>
      <c r="AC121" s="10" t="s">
        <v>598</v>
      </c>
      <c r="AD121" s="10" t="s">
        <v>338</v>
      </c>
      <c r="AE121" s="10" t="s">
        <v>451</v>
      </c>
      <c r="AF121" s="12" t="s">
        <v>599</v>
      </c>
    </row>
    <row r="122" spans="1:32" ht="28.8" hidden="1" x14ac:dyDescent="0.3">
      <c r="A122">
        <f t="shared" si="1"/>
        <v>1109954</v>
      </c>
      <c r="B122">
        <f>+VLOOKUP(A122,[1]Cuentas_20240901!$B$1:$B$121,1,FALSE)</f>
        <v>1109954</v>
      </c>
      <c r="C122" s="9" t="s">
        <v>332</v>
      </c>
      <c r="D122" s="10" t="s">
        <v>333</v>
      </c>
      <c r="E122" s="10" t="s">
        <v>36</v>
      </c>
      <c r="G122" s="10" t="s">
        <v>46</v>
      </c>
      <c r="H122" s="10">
        <v>1109954</v>
      </c>
      <c r="I122" s="10">
        <v>1020</v>
      </c>
      <c r="J122" s="10" t="s">
        <v>38</v>
      </c>
      <c r="K122" s="10" t="s">
        <v>39</v>
      </c>
      <c r="L122" s="11">
        <v>91941.4</v>
      </c>
      <c r="M122" s="7"/>
      <c r="N122" s="11">
        <v>91941.4</v>
      </c>
      <c r="O122" s="11">
        <v>24445.74</v>
      </c>
      <c r="P122" s="11">
        <v>25149.34</v>
      </c>
      <c r="Q122" s="11">
        <v>41662.94</v>
      </c>
      <c r="R122" s="11">
        <v>683.38</v>
      </c>
      <c r="S122" s="10" t="s">
        <v>600</v>
      </c>
      <c r="T122" s="10" t="s">
        <v>601</v>
      </c>
      <c r="U122" s="10" t="s">
        <v>42</v>
      </c>
      <c r="V122" s="10" t="s">
        <v>42</v>
      </c>
      <c r="W122" s="10" t="s">
        <v>602</v>
      </c>
      <c r="X122" s="10" t="s">
        <v>338</v>
      </c>
      <c r="Y122" s="10" t="s">
        <v>603</v>
      </c>
      <c r="Z122" s="10" t="s">
        <v>604</v>
      </c>
      <c r="AA122" s="10"/>
      <c r="AB122" s="10" t="s">
        <v>42</v>
      </c>
      <c r="AC122" s="10" t="s">
        <v>42</v>
      </c>
      <c r="AD122" s="10" t="s">
        <v>338</v>
      </c>
      <c r="AE122" s="10" t="s">
        <v>603</v>
      </c>
      <c r="AF122" s="12" t="s">
        <v>42</v>
      </c>
    </row>
    <row r="123" spans="1:32" ht="28.8" hidden="1" x14ac:dyDescent="0.3">
      <c r="A123">
        <f t="shared" si="1"/>
        <v>1110540</v>
      </c>
      <c r="B123">
        <f>+VLOOKUP(A123,[1]Cuentas_20240901!$B$1:$B$121,1,FALSE)</f>
        <v>1110540</v>
      </c>
      <c r="C123" s="9" t="s">
        <v>332</v>
      </c>
      <c r="D123" s="10" t="s">
        <v>333</v>
      </c>
      <c r="E123" s="10" t="s">
        <v>36</v>
      </c>
      <c r="G123" s="10" t="s">
        <v>46</v>
      </c>
      <c r="H123" s="10">
        <v>1110540</v>
      </c>
      <c r="I123" s="10">
        <v>1216</v>
      </c>
      <c r="J123" s="10" t="s">
        <v>38</v>
      </c>
      <c r="K123" s="10" t="s">
        <v>39</v>
      </c>
      <c r="L123" s="11">
        <v>107938.78</v>
      </c>
      <c r="M123" s="7"/>
      <c r="N123" s="11">
        <v>107938.78</v>
      </c>
      <c r="O123" s="11">
        <v>29997.31</v>
      </c>
      <c r="P123" s="11">
        <v>27888.37</v>
      </c>
      <c r="Q123" s="11">
        <v>49916.73</v>
      </c>
      <c r="R123" s="11">
        <v>136.37</v>
      </c>
      <c r="S123" s="10" t="s">
        <v>605</v>
      </c>
      <c r="T123" s="10" t="s">
        <v>606</v>
      </c>
      <c r="U123" s="10" t="s">
        <v>42</v>
      </c>
      <c r="V123" s="10" t="s">
        <v>42</v>
      </c>
      <c r="W123" s="10" t="s">
        <v>607</v>
      </c>
      <c r="X123" s="10" t="s">
        <v>338</v>
      </c>
      <c r="Y123" s="10" t="s">
        <v>338</v>
      </c>
      <c r="Z123" s="10" t="s">
        <v>608</v>
      </c>
      <c r="AA123" s="10"/>
      <c r="AB123" s="10" t="s">
        <v>42</v>
      </c>
      <c r="AC123" s="10" t="s">
        <v>42</v>
      </c>
      <c r="AD123" s="10" t="s">
        <v>338</v>
      </c>
      <c r="AE123" s="10" t="s">
        <v>338</v>
      </c>
      <c r="AF123" s="12" t="s">
        <v>42</v>
      </c>
    </row>
    <row r="124" spans="1:32" ht="19.2" hidden="1" x14ac:dyDescent="0.3">
      <c r="A124">
        <f t="shared" si="1"/>
        <v>1110924</v>
      </c>
      <c r="B124">
        <f>+VLOOKUP(A124,[1]Cuentas_20240901!$B$1:$B$121,1,FALSE)</f>
        <v>1110924</v>
      </c>
      <c r="C124" s="9" t="s">
        <v>332</v>
      </c>
      <c r="D124" s="10" t="s">
        <v>333</v>
      </c>
      <c r="E124" s="10" t="s">
        <v>36</v>
      </c>
      <c r="G124" s="10" t="s">
        <v>46</v>
      </c>
      <c r="H124" s="10">
        <v>1110924</v>
      </c>
      <c r="I124" s="10">
        <v>699</v>
      </c>
      <c r="J124" s="10" t="s">
        <v>38</v>
      </c>
      <c r="K124" s="10" t="s">
        <v>39</v>
      </c>
      <c r="L124" s="11">
        <v>87950.93</v>
      </c>
      <c r="M124" s="7"/>
      <c r="N124" s="11">
        <v>87950.93</v>
      </c>
      <c r="O124" s="11">
        <v>7894.25</v>
      </c>
      <c r="P124" s="11">
        <v>35572.76</v>
      </c>
      <c r="Q124" s="11">
        <v>44346.11</v>
      </c>
      <c r="R124" s="11">
        <v>137.81</v>
      </c>
      <c r="S124" s="10" t="s">
        <v>609</v>
      </c>
      <c r="T124" s="10" t="s">
        <v>610</v>
      </c>
      <c r="U124" s="10" t="s">
        <v>42</v>
      </c>
      <c r="V124" s="10" t="s">
        <v>42</v>
      </c>
      <c r="W124" s="10" t="s">
        <v>611</v>
      </c>
      <c r="X124" s="10" t="s">
        <v>338</v>
      </c>
      <c r="Y124" s="10" t="s">
        <v>545</v>
      </c>
      <c r="Z124" s="10" t="s">
        <v>612</v>
      </c>
      <c r="AA124" s="10"/>
      <c r="AB124" s="10" t="s">
        <v>42</v>
      </c>
      <c r="AC124" s="10" t="s">
        <v>42</v>
      </c>
      <c r="AD124" s="10" t="s">
        <v>338</v>
      </c>
      <c r="AE124" s="10" t="s">
        <v>545</v>
      </c>
      <c r="AF124" s="12" t="s">
        <v>42</v>
      </c>
    </row>
    <row r="125" spans="1:32" ht="28.8" hidden="1" x14ac:dyDescent="0.3">
      <c r="A125">
        <f t="shared" si="1"/>
        <v>1052650</v>
      </c>
      <c r="B125">
        <f>+VLOOKUP(A125,[1]Cuentas_20240901!$B$1:$B$121,1,FALSE)</f>
        <v>1052650</v>
      </c>
      <c r="C125" s="9" t="s">
        <v>332</v>
      </c>
      <c r="D125" s="10" t="s">
        <v>333</v>
      </c>
      <c r="E125" s="10" t="s">
        <v>36</v>
      </c>
      <c r="G125" s="10" t="s">
        <v>46</v>
      </c>
      <c r="H125" s="10">
        <v>1052650</v>
      </c>
      <c r="I125" s="10">
        <v>944</v>
      </c>
      <c r="J125" s="10" t="s">
        <v>38</v>
      </c>
      <c r="K125" s="10" t="s">
        <v>39</v>
      </c>
      <c r="L125" s="11">
        <v>192819.7</v>
      </c>
      <c r="M125" s="7"/>
      <c r="N125" s="11">
        <v>192819.7</v>
      </c>
      <c r="O125" s="11">
        <v>53105.22</v>
      </c>
      <c r="P125" s="11">
        <v>22347.360000000001</v>
      </c>
      <c r="Q125" s="11">
        <v>117166.03</v>
      </c>
      <c r="R125" s="11">
        <v>201.09</v>
      </c>
      <c r="S125" s="10" t="s">
        <v>613</v>
      </c>
      <c r="T125" s="10" t="s">
        <v>614</v>
      </c>
      <c r="U125" s="10" t="s">
        <v>42</v>
      </c>
      <c r="V125" s="10" t="s">
        <v>42</v>
      </c>
      <c r="W125" s="10" t="s">
        <v>615</v>
      </c>
      <c r="X125" s="10" t="s">
        <v>338</v>
      </c>
      <c r="Y125" s="10" t="s">
        <v>338</v>
      </c>
      <c r="Z125" s="10" t="s">
        <v>42</v>
      </c>
      <c r="AA125" s="10"/>
      <c r="AB125" s="10" t="s">
        <v>42</v>
      </c>
      <c r="AC125" s="10" t="s">
        <v>42</v>
      </c>
      <c r="AD125" s="10" t="s">
        <v>338</v>
      </c>
      <c r="AE125" s="10" t="s">
        <v>338</v>
      </c>
      <c r="AF125" s="12" t="s">
        <v>42</v>
      </c>
    </row>
    <row r="126" spans="1:32" ht="28.8" hidden="1" x14ac:dyDescent="0.3">
      <c r="A126">
        <f t="shared" si="1"/>
        <v>1055147</v>
      </c>
      <c r="B126">
        <f>+VLOOKUP(A126,[1]Cuentas_20240901!$B$1:$B$121,1,FALSE)</f>
        <v>1055147</v>
      </c>
      <c r="C126" s="9" t="s">
        <v>332</v>
      </c>
      <c r="D126" s="10" t="s">
        <v>333</v>
      </c>
      <c r="E126" s="10" t="s">
        <v>36</v>
      </c>
      <c r="G126" s="10" t="s">
        <v>37</v>
      </c>
      <c r="H126" s="10">
        <v>1055147</v>
      </c>
      <c r="I126" s="10">
        <v>1336</v>
      </c>
      <c r="J126" s="10" t="s">
        <v>38</v>
      </c>
      <c r="K126" s="10" t="s">
        <v>39</v>
      </c>
      <c r="L126" s="11">
        <v>136483.70000000001</v>
      </c>
      <c r="M126" s="7"/>
      <c r="N126" s="11">
        <v>136483.70000000001</v>
      </c>
      <c r="O126" s="11">
        <v>0.6</v>
      </c>
      <c r="P126" s="11">
        <v>43997.81</v>
      </c>
      <c r="Q126" s="11">
        <v>92147.06</v>
      </c>
      <c r="R126" s="11">
        <v>338.23</v>
      </c>
      <c r="S126" s="10" t="s">
        <v>616</v>
      </c>
      <c r="T126" s="10" t="s">
        <v>617</v>
      </c>
      <c r="U126" s="10" t="s">
        <v>42</v>
      </c>
      <c r="V126" s="10" t="s">
        <v>42</v>
      </c>
      <c r="W126" s="10" t="s">
        <v>618</v>
      </c>
      <c r="X126" s="10" t="s">
        <v>338</v>
      </c>
      <c r="Y126" s="10" t="s">
        <v>338</v>
      </c>
      <c r="Z126" s="10" t="s">
        <v>42</v>
      </c>
      <c r="AA126" s="10" t="s">
        <v>619</v>
      </c>
      <c r="AB126" s="10" t="s">
        <v>620</v>
      </c>
      <c r="AC126" s="10" t="s">
        <v>621</v>
      </c>
      <c r="AD126" s="10" t="s">
        <v>338</v>
      </c>
      <c r="AE126" s="10" t="s">
        <v>338</v>
      </c>
      <c r="AF126" s="12" t="s">
        <v>622</v>
      </c>
    </row>
    <row r="127" spans="1:32" ht="28.8" hidden="1" x14ac:dyDescent="0.3">
      <c r="A127">
        <f t="shared" si="1"/>
        <v>1060086</v>
      </c>
      <c r="B127">
        <f>+VLOOKUP(A127,[1]Cuentas_20240901!$B$1:$B$121,1,FALSE)</f>
        <v>1060086</v>
      </c>
      <c r="C127" s="9" t="s">
        <v>332</v>
      </c>
      <c r="D127" s="10" t="s">
        <v>333</v>
      </c>
      <c r="E127" s="10" t="s">
        <v>36</v>
      </c>
      <c r="G127" s="10" t="s">
        <v>46</v>
      </c>
      <c r="H127" s="10">
        <v>1060086</v>
      </c>
      <c r="I127" s="10">
        <v>1341</v>
      </c>
      <c r="J127" s="10" t="s">
        <v>38</v>
      </c>
      <c r="K127" s="10" t="s">
        <v>39</v>
      </c>
      <c r="L127" s="11">
        <v>341815.22</v>
      </c>
      <c r="M127" s="7"/>
      <c r="N127" s="11">
        <v>341815.22</v>
      </c>
      <c r="O127" s="11">
        <v>34386.35</v>
      </c>
      <c r="P127" s="11">
        <v>151039.49</v>
      </c>
      <c r="Q127" s="11">
        <v>156008.09</v>
      </c>
      <c r="R127" s="11">
        <v>381.29</v>
      </c>
      <c r="S127" s="10" t="s">
        <v>547</v>
      </c>
      <c r="T127" s="10" t="s">
        <v>548</v>
      </c>
      <c r="U127" s="10" t="s">
        <v>42</v>
      </c>
      <c r="V127" s="10" t="s">
        <v>42</v>
      </c>
      <c r="W127" s="10" t="s">
        <v>549</v>
      </c>
      <c r="X127" s="10" t="s">
        <v>338</v>
      </c>
      <c r="Y127" s="10" t="s">
        <v>545</v>
      </c>
      <c r="Z127" s="10" t="s">
        <v>550</v>
      </c>
      <c r="AA127" s="10" t="s">
        <v>551</v>
      </c>
      <c r="AB127" s="10" t="s">
        <v>552</v>
      </c>
      <c r="AC127" s="10" t="s">
        <v>553</v>
      </c>
      <c r="AD127" s="10" t="s">
        <v>338</v>
      </c>
      <c r="AE127" s="10" t="s">
        <v>545</v>
      </c>
      <c r="AF127" s="12" t="s">
        <v>546</v>
      </c>
    </row>
    <row r="128" spans="1:32" ht="38.4" hidden="1" x14ac:dyDescent="0.3">
      <c r="A128">
        <f t="shared" si="1"/>
        <v>1067078</v>
      </c>
      <c r="B128">
        <f>+VLOOKUP(A128,[1]Cuentas_20240901!$B$1:$B$121,1,FALSE)</f>
        <v>1067078</v>
      </c>
      <c r="C128" s="9" t="s">
        <v>332</v>
      </c>
      <c r="D128" s="10" t="s">
        <v>333</v>
      </c>
      <c r="E128" s="10" t="s">
        <v>36</v>
      </c>
      <c r="G128" s="10" t="s">
        <v>37</v>
      </c>
      <c r="H128" s="10">
        <v>1067078</v>
      </c>
      <c r="I128" s="10">
        <v>1127</v>
      </c>
      <c r="J128" s="10" t="s">
        <v>38</v>
      </c>
      <c r="K128" s="10" t="s">
        <v>39</v>
      </c>
      <c r="L128" s="11">
        <v>98760.24</v>
      </c>
      <c r="M128" s="7"/>
      <c r="N128" s="11">
        <v>98760.24</v>
      </c>
      <c r="O128" s="11">
        <v>19059.12</v>
      </c>
      <c r="P128" s="11">
        <v>29050.1</v>
      </c>
      <c r="Q128" s="11">
        <v>49947.68</v>
      </c>
      <c r="R128" s="11">
        <v>703.34</v>
      </c>
      <c r="S128" s="10" t="s">
        <v>623</v>
      </c>
      <c r="T128" s="10" t="s">
        <v>624</v>
      </c>
      <c r="U128" s="10" t="s">
        <v>42</v>
      </c>
      <c r="V128" s="10" t="s">
        <v>42</v>
      </c>
      <c r="W128" s="10" t="s">
        <v>625</v>
      </c>
      <c r="X128" s="10" t="s">
        <v>338</v>
      </c>
      <c r="Y128" s="10" t="s">
        <v>470</v>
      </c>
      <c r="Z128" s="10" t="s">
        <v>626</v>
      </c>
      <c r="AA128" s="10" t="s">
        <v>627</v>
      </c>
      <c r="AB128" s="10" t="s">
        <v>628</v>
      </c>
      <c r="AC128" s="10" t="s">
        <v>625</v>
      </c>
      <c r="AD128" s="10" t="s">
        <v>338</v>
      </c>
      <c r="AE128" s="10" t="s">
        <v>470</v>
      </c>
      <c r="AF128" s="12" t="s">
        <v>629</v>
      </c>
    </row>
    <row r="129" spans="1:32" ht="38.4" hidden="1" x14ac:dyDescent="0.3">
      <c r="A129">
        <f t="shared" si="1"/>
        <v>1070963</v>
      </c>
      <c r="B129">
        <f>+VLOOKUP(A129,[1]Cuentas_20240901!$B$1:$B$121,1,FALSE)</f>
        <v>1070963</v>
      </c>
      <c r="C129" s="9" t="s">
        <v>332</v>
      </c>
      <c r="D129" s="10" t="s">
        <v>333</v>
      </c>
      <c r="E129" s="10" t="s">
        <v>36</v>
      </c>
      <c r="G129" s="10" t="s">
        <v>46</v>
      </c>
      <c r="H129" s="10">
        <v>1070963</v>
      </c>
      <c r="I129" s="10">
        <v>1127</v>
      </c>
      <c r="J129" s="10" t="s">
        <v>38</v>
      </c>
      <c r="K129" s="10" t="s">
        <v>39</v>
      </c>
      <c r="L129" s="11">
        <v>119154.6</v>
      </c>
      <c r="M129" s="7"/>
      <c r="N129" s="11">
        <v>119154.6</v>
      </c>
      <c r="O129" s="11">
        <v>21289.96</v>
      </c>
      <c r="P129" s="11">
        <v>31296.720000000001</v>
      </c>
      <c r="Q129" s="11">
        <v>65893.55</v>
      </c>
      <c r="R129" s="11">
        <v>674.37</v>
      </c>
      <c r="S129" s="10" t="s">
        <v>630</v>
      </c>
      <c r="T129" s="10" t="s">
        <v>631</v>
      </c>
      <c r="U129" s="10" t="s">
        <v>42</v>
      </c>
      <c r="V129" s="10" t="s">
        <v>42</v>
      </c>
      <c r="W129" s="10" t="s">
        <v>632</v>
      </c>
      <c r="X129" s="10" t="s">
        <v>338</v>
      </c>
      <c r="Y129" s="10" t="s">
        <v>375</v>
      </c>
      <c r="Z129" s="10" t="s">
        <v>42</v>
      </c>
      <c r="AA129" s="10"/>
      <c r="AB129" s="10" t="s">
        <v>42</v>
      </c>
      <c r="AC129" s="10" t="s">
        <v>42</v>
      </c>
      <c r="AD129" s="10" t="s">
        <v>338</v>
      </c>
      <c r="AE129" s="10" t="s">
        <v>375</v>
      </c>
      <c r="AF129" s="12" t="s">
        <v>42</v>
      </c>
    </row>
    <row r="130" spans="1:32" ht="28.8" hidden="1" x14ac:dyDescent="0.3">
      <c r="A130">
        <f t="shared" si="1"/>
        <v>1072459</v>
      </c>
      <c r="B130">
        <f>+VLOOKUP(A130,[1]Cuentas_20240901!$B$1:$B$121,1,FALSE)</f>
        <v>1072459</v>
      </c>
      <c r="C130" s="9" t="s">
        <v>332</v>
      </c>
      <c r="D130" s="10" t="s">
        <v>333</v>
      </c>
      <c r="E130" s="10" t="s">
        <v>36</v>
      </c>
      <c r="G130" s="10" t="s">
        <v>46</v>
      </c>
      <c r="H130" s="10">
        <v>1072459</v>
      </c>
      <c r="I130" s="10">
        <v>1357</v>
      </c>
      <c r="J130" s="10" t="s">
        <v>38</v>
      </c>
      <c r="K130" s="10" t="s">
        <v>39</v>
      </c>
      <c r="L130" s="11">
        <v>159393.85</v>
      </c>
      <c r="M130" s="7"/>
      <c r="N130" s="11">
        <v>159393.85</v>
      </c>
      <c r="O130" s="11">
        <v>24239.98</v>
      </c>
      <c r="P130" s="11">
        <v>56486.04</v>
      </c>
      <c r="Q130" s="11">
        <v>78392.179999999993</v>
      </c>
      <c r="R130" s="11">
        <v>275.64999999999998</v>
      </c>
      <c r="S130" s="10" t="s">
        <v>633</v>
      </c>
      <c r="T130" s="10" t="s">
        <v>634</v>
      </c>
      <c r="U130" s="10" t="s">
        <v>42</v>
      </c>
      <c r="V130" s="10" t="s">
        <v>42</v>
      </c>
      <c r="W130" s="10" t="s">
        <v>635</v>
      </c>
      <c r="X130" s="10" t="s">
        <v>338</v>
      </c>
      <c r="Y130" s="10" t="s">
        <v>364</v>
      </c>
      <c r="Z130" s="10" t="s">
        <v>42</v>
      </c>
      <c r="AA130" s="10" t="s">
        <v>636</v>
      </c>
      <c r="AB130" s="10" t="s">
        <v>637</v>
      </c>
      <c r="AC130" s="10" t="s">
        <v>638</v>
      </c>
      <c r="AD130" s="10" t="s">
        <v>338</v>
      </c>
      <c r="AE130" s="10" t="s">
        <v>364</v>
      </c>
      <c r="AF130" s="12" t="s">
        <v>639</v>
      </c>
    </row>
    <row r="131" spans="1:32" ht="28.8" hidden="1" x14ac:dyDescent="0.3">
      <c r="A131">
        <f t="shared" si="1"/>
        <v>1025408</v>
      </c>
      <c r="B131">
        <f>+VLOOKUP(A131,[1]Cuentas_20240901!$B$1:$B$121,1,FALSE)</f>
        <v>1025408</v>
      </c>
      <c r="C131" s="9" t="s">
        <v>332</v>
      </c>
      <c r="D131" s="10" t="s">
        <v>333</v>
      </c>
      <c r="E131" s="10" t="s">
        <v>36</v>
      </c>
      <c r="G131" s="10" t="s">
        <v>46</v>
      </c>
      <c r="H131" s="10">
        <v>1025408</v>
      </c>
      <c r="I131" s="10">
        <v>1338</v>
      </c>
      <c r="J131" s="10" t="s">
        <v>38</v>
      </c>
      <c r="K131" s="10" t="s">
        <v>39</v>
      </c>
      <c r="L131" s="11">
        <v>278268.17</v>
      </c>
      <c r="M131" s="7"/>
      <c r="N131" s="11">
        <v>278268.17</v>
      </c>
      <c r="O131" s="11">
        <v>39419.49</v>
      </c>
      <c r="P131" s="11">
        <v>62985.919999999998</v>
      </c>
      <c r="Q131" s="11">
        <v>175557.51</v>
      </c>
      <c r="R131" s="11">
        <v>305.25</v>
      </c>
      <c r="S131" s="10" t="s">
        <v>640</v>
      </c>
      <c r="T131" s="10" t="s">
        <v>641</v>
      </c>
      <c r="U131" s="10" t="s">
        <v>42</v>
      </c>
      <c r="V131" s="10" t="s">
        <v>42</v>
      </c>
      <c r="W131" s="10" t="s">
        <v>642</v>
      </c>
      <c r="X131" s="10" t="s">
        <v>338</v>
      </c>
      <c r="Y131" s="10" t="s">
        <v>470</v>
      </c>
      <c r="Z131" s="10" t="s">
        <v>643</v>
      </c>
      <c r="AA131" s="10" t="s">
        <v>644</v>
      </c>
      <c r="AB131" s="10" t="s">
        <v>645</v>
      </c>
      <c r="AC131" s="10" t="s">
        <v>646</v>
      </c>
      <c r="AD131" s="10" t="s">
        <v>338</v>
      </c>
      <c r="AE131" s="10" t="s">
        <v>470</v>
      </c>
      <c r="AF131" s="12" t="s">
        <v>647</v>
      </c>
    </row>
    <row r="132" spans="1:32" ht="28.8" hidden="1" x14ac:dyDescent="0.3">
      <c r="A132">
        <f t="shared" si="1"/>
        <v>1034204</v>
      </c>
      <c r="B132">
        <f>+VLOOKUP(A132,[1]Cuentas_20240901!$B$1:$B$121,1,FALSE)</f>
        <v>1034204</v>
      </c>
      <c r="C132" s="9" t="s">
        <v>332</v>
      </c>
      <c r="D132" s="10" t="s">
        <v>333</v>
      </c>
      <c r="E132" s="10" t="s">
        <v>36</v>
      </c>
      <c r="G132" s="10" t="s">
        <v>46</v>
      </c>
      <c r="H132" s="10">
        <v>1034204</v>
      </c>
      <c r="I132" s="10">
        <v>1672</v>
      </c>
      <c r="J132" s="10" t="s">
        <v>38</v>
      </c>
      <c r="K132" s="10" t="s">
        <v>39</v>
      </c>
      <c r="L132" s="11">
        <v>221627.2</v>
      </c>
      <c r="M132" s="7"/>
      <c r="N132" s="11">
        <v>221627.2</v>
      </c>
      <c r="O132" s="11">
        <v>23242.61</v>
      </c>
      <c r="P132" s="11">
        <v>72489.98</v>
      </c>
      <c r="Q132" s="11">
        <v>125363.38</v>
      </c>
      <c r="R132" s="11">
        <v>531.23</v>
      </c>
      <c r="S132" s="10" t="s">
        <v>648</v>
      </c>
      <c r="T132" s="10" t="s">
        <v>649</v>
      </c>
      <c r="U132" s="10" t="s">
        <v>42</v>
      </c>
      <c r="V132" s="10" t="s">
        <v>42</v>
      </c>
      <c r="W132" s="10" t="s">
        <v>650</v>
      </c>
      <c r="X132" s="10" t="s">
        <v>338</v>
      </c>
      <c r="Y132" s="10" t="s">
        <v>408</v>
      </c>
      <c r="Z132" s="10" t="s">
        <v>651</v>
      </c>
      <c r="AA132" s="10"/>
      <c r="AB132" s="10" t="s">
        <v>42</v>
      </c>
      <c r="AC132" s="10" t="s">
        <v>42</v>
      </c>
      <c r="AD132" s="10" t="s">
        <v>338</v>
      </c>
      <c r="AE132" s="10" t="s">
        <v>408</v>
      </c>
      <c r="AF132" s="12" t="s">
        <v>42</v>
      </c>
    </row>
    <row r="133" spans="1:32" ht="38.4" hidden="1" x14ac:dyDescent="0.3">
      <c r="A133">
        <f t="shared" si="1"/>
        <v>1037002</v>
      </c>
      <c r="B133">
        <f>+VLOOKUP(A133,[1]Cuentas_20240901!$B$1:$B$121,1,FALSE)</f>
        <v>1037002</v>
      </c>
      <c r="C133" s="9" t="s">
        <v>332</v>
      </c>
      <c r="D133" s="10" t="s">
        <v>333</v>
      </c>
      <c r="E133" s="10" t="s">
        <v>36</v>
      </c>
      <c r="G133" s="10" t="s">
        <v>103</v>
      </c>
      <c r="H133" s="10">
        <v>1037002</v>
      </c>
      <c r="I133" s="10">
        <v>822</v>
      </c>
      <c r="J133" s="10" t="s">
        <v>38</v>
      </c>
      <c r="K133" s="10" t="s">
        <v>39</v>
      </c>
      <c r="L133" s="11">
        <v>45768.61</v>
      </c>
      <c r="M133" s="7"/>
      <c r="N133" s="11">
        <v>45768.61</v>
      </c>
      <c r="O133" s="11">
        <v>9747.65</v>
      </c>
      <c r="P133" s="11">
        <v>14626.51</v>
      </c>
      <c r="Q133" s="11">
        <v>21329.439999999999</v>
      </c>
      <c r="R133" s="11">
        <v>65.010000000000005</v>
      </c>
      <c r="S133" s="10" t="s">
        <v>652</v>
      </c>
      <c r="T133" s="10" t="s">
        <v>653</v>
      </c>
      <c r="U133" s="10" t="s">
        <v>42</v>
      </c>
      <c r="V133" s="10" t="s">
        <v>42</v>
      </c>
      <c r="W133" s="10" t="s">
        <v>654</v>
      </c>
      <c r="X133" s="10" t="s">
        <v>338</v>
      </c>
      <c r="Y133" s="10" t="s">
        <v>408</v>
      </c>
      <c r="Z133" s="10" t="s">
        <v>42</v>
      </c>
      <c r="AA133" s="10" t="s">
        <v>655</v>
      </c>
      <c r="AB133" s="10" t="s">
        <v>656</v>
      </c>
      <c r="AC133" s="10" t="s">
        <v>657</v>
      </c>
      <c r="AD133" s="10" t="s">
        <v>338</v>
      </c>
      <c r="AE133" s="10" t="s">
        <v>408</v>
      </c>
      <c r="AF133" s="12" t="s">
        <v>39</v>
      </c>
    </row>
    <row r="134" spans="1:32" ht="19.2" hidden="1" x14ac:dyDescent="0.3">
      <c r="A134">
        <f t="shared" si="1"/>
        <v>1038487</v>
      </c>
      <c r="B134">
        <f>+VLOOKUP(A134,[1]Cuentas_20240901!$B$1:$B$121,1,FALSE)</f>
        <v>1038487</v>
      </c>
      <c r="C134" s="9" t="s">
        <v>332</v>
      </c>
      <c r="D134" s="10" t="s">
        <v>333</v>
      </c>
      <c r="E134" s="10" t="s">
        <v>36</v>
      </c>
      <c r="G134" s="10" t="s">
        <v>103</v>
      </c>
      <c r="H134" s="10">
        <v>1038487</v>
      </c>
      <c r="I134" s="10">
        <v>936</v>
      </c>
      <c r="J134" s="10" t="s">
        <v>38</v>
      </c>
      <c r="K134" s="10" t="s">
        <v>39</v>
      </c>
      <c r="L134" s="11">
        <v>80249.740000000005</v>
      </c>
      <c r="M134" s="7"/>
      <c r="N134" s="11">
        <v>80249.740000000005</v>
      </c>
      <c r="O134" s="11">
        <v>22281.29</v>
      </c>
      <c r="P134" s="11">
        <v>18732.55</v>
      </c>
      <c r="Q134" s="11">
        <v>38538.53</v>
      </c>
      <c r="R134" s="11">
        <v>697.37</v>
      </c>
      <c r="S134" s="10" t="s">
        <v>658</v>
      </c>
      <c r="T134" s="10" t="s">
        <v>659</v>
      </c>
      <c r="U134" s="10" t="s">
        <v>42</v>
      </c>
      <c r="V134" s="10" t="s">
        <v>42</v>
      </c>
      <c r="W134" s="10" t="s">
        <v>660</v>
      </c>
      <c r="X134" s="10" t="s">
        <v>338</v>
      </c>
      <c r="Y134" s="10" t="s">
        <v>470</v>
      </c>
      <c r="Z134" s="10" t="s">
        <v>661</v>
      </c>
      <c r="AA134" s="10" t="s">
        <v>662</v>
      </c>
      <c r="AB134" s="10" t="s">
        <v>663</v>
      </c>
      <c r="AC134" s="10" t="s">
        <v>664</v>
      </c>
      <c r="AD134" s="10" t="s">
        <v>338</v>
      </c>
      <c r="AE134" s="10" t="s">
        <v>470</v>
      </c>
      <c r="AF134" s="12" t="s">
        <v>665</v>
      </c>
    </row>
    <row r="135" spans="1:32" ht="28.8" hidden="1" x14ac:dyDescent="0.3">
      <c r="A135">
        <f t="shared" si="1"/>
        <v>1041578</v>
      </c>
      <c r="B135">
        <f>+VLOOKUP(A135,[1]Cuentas_20240901!$B$1:$B$121,1,FALSE)</f>
        <v>1041578</v>
      </c>
      <c r="C135" s="9" t="s">
        <v>332</v>
      </c>
      <c r="D135" s="10" t="s">
        <v>333</v>
      </c>
      <c r="E135" s="10" t="s">
        <v>36</v>
      </c>
      <c r="G135" s="10" t="s">
        <v>103</v>
      </c>
      <c r="H135" s="10">
        <v>1041578</v>
      </c>
      <c r="I135" s="10">
        <v>1324</v>
      </c>
      <c r="J135" s="10" t="s">
        <v>38</v>
      </c>
      <c r="K135" s="10" t="s">
        <v>39</v>
      </c>
      <c r="L135" s="11">
        <v>67672.3</v>
      </c>
      <c r="M135" s="7"/>
      <c r="N135" s="11">
        <v>67672.3</v>
      </c>
      <c r="O135" s="11">
        <v>20602.77</v>
      </c>
      <c r="P135" s="11">
        <v>24680.14</v>
      </c>
      <c r="Q135" s="11">
        <v>21873.9</v>
      </c>
      <c r="R135" s="11">
        <v>515.49</v>
      </c>
      <c r="S135" s="10" t="s">
        <v>666</v>
      </c>
      <c r="T135" s="10" t="s">
        <v>667</v>
      </c>
      <c r="U135" s="10" t="s">
        <v>42</v>
      </c>
      <c r="V135" s="10" t="s">
        <v>42</v>
      </c>
      <c r="W135" s="10" t="s">
        <v>668</v>
      </c>
      <c r="X135" s="10" t="s">
        <v>338</v>
      </c>
      <c r="Y135" s="10" t="s">
        <v>380</v>
      </c>
      <c r="Z135" s="10" t="s">
        <v>669</v>
      </c>
      <c r="AA135" s="10"/>
      <c r="AB135" s="10" t="s">
        <v>42</v>
      </c>
      <c r="AC135" s="10" t="s">
        <v>42</v>
      </c>
      <c r="AD135" s="10" t="s">
        <v>338</v>
      </c>
      <c r="AE135" s="10" t="s">
        <v>380</v>
      </c>
      <c r="AF135" s="12" t="s">
        <v>42</v>
      </c>
    </row>
    <row r="136" spans="1:32" ht="28.8" hidden="1" x14ac:dyDescent="0.3">
      <c r="A136">
        <f t="shared" si="1"/>
        <v>1042846</v>
      </c>
      <c r="B136">
        <f>+VLOOKUP(A136,[1]Cuentas_20240901!$B$1:$B$121,1,FALSE)</f>
        <v>1042846</v>
      </c>
      <c r="C136" s="13" t="s">
        <v>332</v>
      </c>
      <c r="D136" s="14" t="s">
        <v>333</v>
      </c>
      <c r="E136" s="14" t="s">
        <v>36</v>
      </c>
      <c r="F136" s="15"/>
      <c r="G136" s="14" t="s">
        <v>37</v>
      </c>
      <c r="H136" s="14">
        <v>1042846</v>
      </c>
      <c r="I136" s="14">
        <v>1263</v>
      </c>
      <c r="J136" s="14" t="s">
        <v>38</v>
      </c>
      <c r="K136" s="14" t="s">
        <v>39</v>
      </c>
      <c r="L136" s="16">
        <v>76374.86</v>
      </c>
      <c r="M136" s="17"/>
      <c r="N136" s="16">
        <v>76374.86</v>
      </c>
      <c r="O136" s="16">
        <v>3866.95</v>
      </c>
      <c r="P136" s="16">
        <v>19127.66</v>
      </c>
      <c r="Q136" s="16">
        <v>53319.21</v>
      </c>
      <c r="R136" s="16">
        <v>61.04</v>
      </c>
      <c r="S136" s="14" t="s">
        <v>670</v>
      </c>
      <c r="T136" s="14" t="s">
        <v>671</v>
      </c>
      <c r="U136" s="14" t="s">
        <v>42</v>
      </c>
      <c r="V136" s="14" t="s">
        <v>42</v>
      </c>
      <c r="W136" s="14" t="s">
        <v>672</v>
      </c>
      <c r="X136" s="14" t="s">
        <v>338</v>
      </c>
      <c r="Y136" s="14" t="s">
        <v>338</v>
      </c>
      <c r="Z136" s="14" t="s">
        <v>42</v>
      </c>
      <c r="AA136" s="14" t="s">
        <v>673</v>
      </c>
      <c r="AB136" s="14" t="s">
        <v>674</v>
      </c>
      <c r="AC136" s="14" t="s">
        <v>675</v>
      </c>
      <c r="AD136" s="14" t="s">
        <v>338</v>
      </c>
      <c r="AE136" s="14" t="s">
        <v>338</v>
      </c>
      <c r="AF136" s="18" t="s">
        <v>676</v>
      </c>
    </row>
    <row r="137" spans="1:32" ht="0" hidden="1" customHeight="1" x14ac:dyDescent="0.3"/>
    <row r="138" spans="1:32" ht="5.7" customHeight="1" x14ac:dyDescent="0.3"/>
  </sheetData>
  <autoFilter ref="A11:AF136" xr:uid="{00000000-0001-0000-0000-000000000000}">
    <filterColumn colId="1">
      <filters>
        <filter val="#N/D"/>
      </filters>
    </filterColumn>
  </autoFilter>
  <pageMargins left="0.78740157480314998" right="0.78740157480314998" top="0.78740157480314998" bottom="0.78740157480314998" header="0.78740157480314998" footer="0.78740157480314998"/>
  <pageSetup paperSize="9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ARE-PR-040</vt:lpstr>
      <vt:lpstr>'ARE-PR-040'!Títulos_a_imprimir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Dino Sotomayor Romo</cp:lastModifiedBy>
  <dcterms:modified xsi:type="dcterms:W3CDTF">2024-10-31T14:15:18Z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